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95" windowHeight="9210" tabRatio="715" activeTab="0"/>
  </bookViews>
  <sheets>
    <sheet name="12 Month Pymt Schedule" sheetId="1" r:id="rId1"/>
    <sheet name="Jan" sheetId="2" r:id="rId2"/>
    <sheet name="Feb" sheetId="3" r:id="rId3"/>
    <sheet name="Mar" sheetId="4" r:id="rId4"/>
    <sheet name="Apr" sheetId="5" r:id="rId5"/>
    <sheet name="May" sheetId="6" r:id="rId6"/>
    <sheet name="Jun" sheetId="7" r:id="rId7"/>
    <sheet name="Jul" sheetId="8" r:id="rId8"/>
    <sheet name="Aug" sheetId="9" r:id="rId9"/>
    <sheet name="Sep" sheetId="10" r:id="rId10"/>
    <sheet name="Oct" sheetId="11" r:id="rId11"/>
    <sheet name="Nov" sheetId="12" r:id="rId12"/>
    <sheet name="Dec" sheetId="13" r:id="rId13"/>
  </sheets>
  <definedNames/>
  <calcPr fullCalcOnLoad="1"/>
</workbook>
</file>

<file path=xl/sharedStrings.xml><?xml version="1.0" encoding="utf-8"?>
<sst xmlns="http://schemas.openxmlformats.org/spreadsheetml/2006/main" count="1340" uniqueCount="112">
  <si>
    <t>ITEM</t>
  </si>
  <si>
    <t>MINISTERIAL EDUCATION FUND</t>
  </si>
  <si>
    <t>BLACK COLLEGE FUND</t>
  </si>
  <si>
    <t>AFRICA UNIVERSITY</t>
  </si>
  <si>
    <t>UMCOR - Undesignated</t>
  </si>
  <si>
    <t>UMCOR - Designated Projects</t>
  </si>
  <si>
    <t>Human Relations Day</t>
  </si>
  <si>
    <t>World Communion Sunday</t>
  </si>
  <si>
    <t>United Methodist Student Day</t>
  </si>
  <si>
    <t>LYDIA PATTERSON INSTITUTE</t>
  </si>
  <si>
    <t>BOARD OF ORDAINED MINISTRY</t>
  </si>
  <si>
    <t>Miscellaneous</t>
  </si>
  <si>
    <t>GENERAL ADMINISTRATION FUND</t>
  </si>
  <si>
    <t>COMMUNICATIONS</t>
  </si>
  <si>
    <t>*DISTRICT SUPERINTENDENT'S FUND</t>
  </si>
  <si>
    <t>*EPISCOPAL FUND AND HOUSING</t>
  </si>
  <si>
    <t>*EQUITABLE COMPENSATION FUND</t>
  </si>
  <si>
    <t>*Ministerial Support Items</t>
  </si>
  <si>
    <t xml:space="preserve"> </t>
  </si>
  <si>
    <t>*RETIRED CLERGY HEALTH FUND</t>
  </si>
  <si>
    <t>UMCOR Sunday</t>
  </si>
  <si>
    <t>Oklahoma Disaster Response</t>
  </si>
  <si>
    <t>WORLD SERVICE FUND</t>
  </si>
  <si>
    <t>CONFERENCE SHARED MINISTRIES</t>
  </si>
  <si>
    <t>CONFERENCE MINISTRY SUPPORT</t>
  </si>
  <si>
    <t>FUND NUMBER</t>
  </si>
  <si>
    <t>APPORTIONMENT CONTRIBUTIONS</t>
  </si>
  <si>
    <t>CAMPS AND CONFERENCES</t>
  </si>
  <si>
    <t>*MINISTER'S MOVING FUND</t>
  </si>
  <si>
    <t>INTERDENOMINATIONAL COOP FUND</t>
  </si>
  <si>
    <t>JURISDICTIONAL ADMIN FUND</t>
  </si>
  <si>
    <t>JURISDICTIONAL RESERVES</t>
  </si>
  <si>
    <t>APPORTIONMENT CONTRIBUTIONS TOTAL</t>
  </si>
  <si>
    <t>Campus Ministry</t>
  </si>
  <si>
    <t>Circle of Care</t>
  </si>
  <si>
    <t>Cookson Hills Center</t>
  </si>
  <si>
    <t>Criminal Justice and Mercy Ministries</t>
  </si>
  <si>
    <t>Neighbordhood Services Organization</t>
  </si>
  <si>
    <t>Oklahoma City University</t>
  </si>
  <si>
    <t>Restore Hope</t>
  </si>
  <si>
    <t>Skyline Urban Ministry</t>
  </si>
  <si>
    <t>Native American Ministries Sunday</t>
  </si>
  <si>
    <t>Peace with Justice Sunday (World Order)</t>
  </si>
  <si>
    <t>TOTAL CONTRIBUTIONS</t>
  </si>
  <si>
    <t>APPORTIONMENT</t>
  </si>
  <si>
    <t>CONNECTIONAL OPPORTUNITIES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</si>
  <si>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</si>
  <si>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</si>
  <si>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</si>
  <si>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</si>
  <si>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</si>
  <si>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</si>
  <si>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</si>
  <si>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</si>
  <si>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</si>
  <si>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 xml:space="preserve">OCT </t>
  </si>
  <si>
    <t>NOV</t>
  </si>
  <si>
    <t>DEC</t>
  </si>
  <si>
    <t>TOTAL</t>
  </si>
  <si>
    <t>Use this sheet to break down each item into equal payments.</t>
  </si>
  <si>
    <t>The Oklahoma Conference of The United Methodist Church</t>
  </si>
  <si>
    <t>CHURCH NAME</t>
  </si>
  <si>
    <t>DISTRICT</t>
  </si>
  <si>
    <t>CHURCH NUMBER</t>
  </si>
  <si>
    <t>CITY</t>
  </si>
  <si>
    <t>DATE</t>
  </si>
  <si>
    <t>PREPARED BY</t>
  </si>
  <si>
    <t xml:space="preserve">PHONE </t>
  </si>
  <si>
    <t>EMAIL</t>
  </si>
  <si>
    <t>APPORTIONMENT CONTRIBUTIONS - EACH FUND LISTED SHOULD BE PAID 100%</t>
  </si>
  <si>
    <t>DESCRIPTION</t>
  </si>
  <si>
    <t>AMOUNT                   REMITTED</t>
  </si>
  <si>
    <t>SHARED CONFERENCE MINISTRIES</t>
  </si>
  <si>
    <t>INTERDENOM. COOPERATION FUND</t>
  </si>
  <si>
    <t>LYDIA PATTERSON INTITUTE</t>
  </si>
  <si>
    <t>*MINISTERS' MOVING FUND</t>
  </si>
  <si>
    <t>* Ministerial Support Items</t>
  </si>
  <si>
    <t>Criminal Justice and Mercy Ministry</t>
  </si>
  <si>
    <t>Neighborhood Services Organization</t>
  </si>
  <si>
    <t>LEAVE THIS COLUMN BLANK</t>
  </si>
  <si>
    <t>MISSION AND MINISTRIES</t>
  </si>
  <si>
    <t>MISSION AND MINISTRIES TOTAL</t>
  </si>
  <si>
    <t>APRIL</t>
  </si>
  <si>
    <t>MARCH</t>
  </si>
  <si>
    <t>FEBRUARY</t>
  </si>
  <si>
    <t>JANUARY</t>
  </si>
  <si>
    <t>AUGUST</t>
  </si>
  <si>
    <t>SEPTEMBER</t>
  </si>
  <si>
    <t>OCTOBER</t>
  </si>
  <si>
    <t>NOVEMBER</t>
  </si>
  <si>
    <t xml:space="preserve">NEW &amp; REVITALIZED FAITH COMMUNITIES </t>
  </si>
  <si>
    <t>HISPANIC/LATINO MINISTRIES</t>
  </si>
  <si>
    <t>HISPANIC/LATINO MINITRIES</t>
  </si>
  <si>
    <t>DECEMBER</t>
  </si>
  <si>
    <t>COMMUNITY ENGAGEMENT, VIM &amp; DISASTER RESP</t>
  </si>
  <si>
    <t>PROJECT TRANSFORMATION</t>
  </si>
  <si>
    <t>2024 - INTERACTIVE 12 Month Payment Schedule</t>
  </si>
  <si>
    <t>OKLAHOMA INDIAN MISSIONARY CONFERENCE</t>
  </si>
  <si>
    <t>2024 CONTRIBUTIONS</t>
  </si>
  <si>
    <t>MAIL TO:</t>
  </si>
  <si>
    <t>OKUMC - Apportionments</t>
  </si>
  <si>
    <t>1501 NW 24th St</t>
  </si>
  <si>
    <t>Oklahoma City OK 73106-3635</t>
  </si>
  <si>
    <t>NEW FAITH COMMUNITIES</t>
  </si>
  <si>
    <t>COMMUNITY ENGAGEMENT, VIM &amp; DR</t>
  </si>
  <si>
    <t>OKLAHOMA INDIAN MISSIONARY CONF</t>
  </si>
  <si>
    <t>SECOND MILE PLEDGED GIVING and BENEVOLENT CONTRIBUTIONS</t>
  </si>
  <si>
    <t>Cirle of Care</t>
  </si>
  <si>
    <t>UMCOR</t>
  </si>
  <si>
    <t>SECOND MILE and BENEVOLENT TOTAL</t>
  </si>
  <si>
    <t>SECOND MILE PLEDGE GIVING and BENEVOLENT CONTRIBUTIONS</t>
  </si>
  <si>
    <t>SECOND MILE PLEDGE and BENEVOLENT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</si>
</sst>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8">
    <font>
      <sz val="10"/>
      <name val="Arial"/>
      <family val="0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9"/>
      <name val="Times New Roman"/>
      <family val="1"/>
    </font>
    <font>
      <b/>
      <sz val="10"/>
      <name val="Arial"/>
      <family val="2"/>
    </font>
    <font>
      <b/>
      <sz val="9.5"/>
      <name val="Arial"/>
      <family val="2"/>
    </font>
    <font>
      <b/>
      <sz val="9.5"/>
      <name val="Times New Roman"/>
      <family val="1"/>
    </font>
    <font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8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name val="Calibri"/>
      <family val="2"/>
    </font>
    <font>
      <b/>
      <sz val="14"/>
      <color indexed="19"/>
      <name val="Arial"/>
      <family val="2"/>
    </font>
    <font>
      <b/>
      <sz val="12"/>
      <color indexed="19"/>
      <name val="Calibri"/>
      <family val="2"/>
    </font>
    <font>
      <b/>
      <sz val="11"/>
      <color indexed="19"/>
      <name val="Calibri"/>
      <family val="2"/>
    </font>
    <font>
      <sz val="11"/>
      <color indexed="19"/>
      <name val="Calibri"/>
      <family val="2"/>
    </font>
    <font>
      <b/>
      <sz val="10"/>
      <color indexed="19"/>
      <name val="Arial"/>
      <family val="2"/>
    </font>
    <font>
      <b/>
      <sz val="13"/>
      <color indexed="19"/>
      <name val="Calibri"/>
      <family val="2"/>
    </font>
    <font>
      <b/>
      <sz val="9"/>
      <color indexed="19"/>
      <name val="Arial"/>
      <family val="2"/>
    </font>
    <font>
      <b/>
      <sz val="14"/>
      <color indexed="17"/>
      <name val="Arial"/>
      <family val="2"/>
    </font>
    <font>
      <b/>
      <sz val="13"/>
      <color indexed="17"/>
      <name val="Calibri"/>
      <family val="2"/>
    </font>
    <font>
      <b/>
      <sz val="14"/>
      <color indexed="59"/>
      <name val="Arial"/>
      <family val="2"/>
    </font>
    <font>
      <b/>
      <sz val="10"/>
      <color indexed="59"/>
      <name val="Arial"/>
      <family val="2"/>
    </font>
    <font>
      <b/>
      <sz val="14"/>
      <color indexed="17"/>
      <name val="Calibri"/>
      <family val="2"/>
    </font>
    <font>
      <b/>
      <sz val="8"/>
      <name val="Calibri"/>
      <family val="2"/>
    </font>
    <font>
      <b/>
      <sz val="14"/>
      <color indexed="30"/>
      <name val="Arial"/>
      <family val="2"/>
    </font>
    <font>
      <b/>
      <sz val="13"/>
      <color indexed="30"/>
      <name val="Calibri"/>
      <family val="2"/>
    </font>
    <font>
      <b/>
      <sz val="12"/>
      <color indexed="30"/>
      <name val="Calibri"/>
      <family val="2"/>
    </font>
    <font>
      <sz val="14"/>
      <color indexed="30"/>
      <name val="Calibri"/>
      <family val="2"/>
    </font>
    <font>
      <b/>
      <sz val="14"/>
      <color indexed="30"/>
      <name val="Calibri"/>
      <family val="2"/>
    </font>
    <font>
      <b/>
      <sz val="12"/>
      <color indexed="8"/>
      <name val="Arial"/>
      <family val="2"/>
    </font>
    <font>
      <b/>
      <sz val="18"/>
      <color indexed="20"/>
      <name val="Baskerville Old Fa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9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  <font>
      <b/>
      <sz val="16"/>
      <color theme="1"/>
      <name val="Calibri"/>
      <family val="2"/>
    </font>
    <font>
      <b/>
      <sz val="10"/>
      <color theme="1"/>
      <name val="Calibri"/>
      <family val="2"/>
    </font>
    <font>
      <u val="single"/>
      <sz val="11"/>
      <color theme="10"/>
      <name val="Calibri"/>
      <family val="2"/>
    </font>
    <font>
      <b/>
      <sz val="14"/>
      <color rgb="FF926F00"/>
      <name val="Arial"/>
      <family val="2"/>
    </font>
    <font>
      <b/>
      <sz val="12"/>
      <color rgb="FF926F00"/>
      <name val="Calibri"/>
      <family val="2"/>
    </font>
    <font>
      <b/>
      <sz val="11"/>
      <color rgb="FF926F00"/>
      <name val="Calibri"/>
      <family val="2"/>
    </font>
    <font>
      <sz val="11"/>
      <color rgb="FF926F00"/>
      <name val="Calibri"/>
      <family val="2"/>
    </font>
    <font>
      <b/>
      <sz val="10"/>
      <color rgb="FF926F00"/>
      <name val="Arial"/>
      <family val="2"/>
    </font>
    <font>
      <b/>
      <sz val="9"/>
      <color rgb="FF926F00"/>
      <name val="Arial"/>
      <family val="2"/>
    </font>
    <font>
      <b/>
      <sz val="14"/>
      <color rgb="FF00AC00"/>
      <name val="Arial"/>
      <family val="2"/>
    </font>
    <font>
      <b/>
      <sz val="13"/>
      <color rgb="FF00AC00"/>
      <name val="Calibri"/>
      <family val="2"/>
    </font>
    <font>
      <b/>
      <sz val="14"/>
      <color rgb="FF415800"/>
      <name val="Arial"/>
      <family val="2"/>
    </font>
    <font>
      <b/>
      <sz val="10"/>
      <color rgb="FF415800"/>
      <name val="Arial"/>
      <family val="2"/>
    </font>
    <font>
      <b/>
      <sz val="14"/>
      <color rgb="FF0070C0"/>
      <name val="Arial"/>
      <family val="2"/>
    </font>
    <font>
      <b/>
      <sz val="13"/>
      <color rgb="FF0070C0"/>
      <name val="Calibri"/>
      <family val="2"/>
    </font>
    <font>
      <b/>
      <sz val="12"/>
      <color rgb="FF0070C0"/>
      <name val="Calibri"/>
      <family val="2"/>
    </font>
    <font>
      <sz val="14"/>
      <color rgb="FF0070C0"/>
      <name val="Calibri"/>
      <family val="2"/>
    </font>
    <font>
      <b/>
      <sz val="18"/>
      <color rgb="FFA50021"/>
      <name val="Baskerville Old Face"/>
      <family val="1"/>
    </font>
    <font>
      <b/>
      <sz val="14"/>
      <color rgb="FF00AC00"/>
      <name val="Calibri"/>
      <family val="2"/>
    </font>
    <font>
      <b/>
      <sz val="14"/>
      <color rgb="FF0070C0"/>
      <name val="Calibri"/>
      <family val="2"/>
    </font>
    <font>
      <b/>
      <sz val="12"/>
      <color theme="1"/>
      <name val="Arial"/>
      <family val="2"/>
    </font>
    <font>
      <b/>
      <sz val="13"/>
      <color rgb="FF926F00"/>
      <name val="Calibri"/>
      <family val="2"/>
    </font>
    <font>
      <b/>
      <sz val="24"/>
      <color theme="1"/>
      <name val="Calibri"/>
      <family val="2"/>
    </font>
    <font>
      <b/>
      <sz val="1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81B2D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EE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/>
      <right style="medium"/>
      <top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>
        <color indexed="63"/>
      </left>
      <right style="medium"/>
      <top style="medium"/>
      <bottom style="medium"/>
    </border>
    <border>
      <left/>
      <right style="medium">
        <color rgb="FF000000"/>
      </right>
      <top/>
      <bottom style="medium"/>
    </border>
    <border>
      <left/>
      <right style="medium">
        <color rgb="FF000000"/>
      </right>
      <top style="medium"/>
      <bottom style="medium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87" fillId="0" borderId="0" xfId="0" applyFont="1" applyAlignment="1">
      <alignment/>
    </xf>
    <xf numFmtId="0" fontId="0" fillId="0" borderId="0" xfId="0" applyBorder="1" applyAlignment="1">
      <alignment/>
    </xf>
    <xf numFmtId="0" fontId="88" fillId="0" borderId="0" xfId="0" applyFont="1" applyAlignment="1">
      <alignment/>
    </xf>
    <xf numFmtId="0" fontId="0" fillId="0" borderId="0" xfId="0" applyFill="1" applyAlignment="1">
      <alignment/>
    </xf>
    <xf numFmtId="0" fontId="15" fillId="0" borderId="16" xfId="0" applyFont="1" applyBorder="1" applyAlignment="1">
      <alignment horizontal="center"/>
    </xf>
    <xf numFmtId="0" fontId="89" fillId="0" borderId="0" xfId="0" applyFont="1" applyBorder="1" applyAlignment="1">
      <alignment/>
    </xf>
    <xf numFmtId="0" fontId="90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8" fillId="0" borderId="0" xfId="0" applyFont="1" applyBorder="1" applyAlignment="1">
      <alignment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91" fillId="0" borderId="0" xfId="0" applyFont="1" applyBorder="1" applyAlignment="1">
      <alignment/>
    </xf>
    <xf numFmtId="0" fontId="1" fillId="34" borderId="13" xfId="0" applyFont="1" applyFill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92" fillId="0" borderId="0" xfId="0" applyFont="1" applyAlignment="1">
      <alignment horizontal="right" wrapText="1"/>
    </xf>
    <xf numFmtId="0" fontId="44" fillId="0" borderId="25" xfId="0" applyFont="1" applyBorder="1" applyAlignment="1">
      <alignment horizontal="center"/>
    </xf>
    <xf numFmtId="0" fontId="92" fillId="0" borderId="25" xfId="0" applyFont="1" applyBorder="1" applyAlignment="1">
      <alignment horizontal="center"/>
    </xf>
    <xf numFmtId="0" fontId="0" fillId="0" borderId="0" xfId="0" applyFont="1" applyAlignment="1">
      <alignment/>
    </xf>
    <xf numFmtId="0" fontId="92" fillId="0" borderId="0" xfId="0" applyFont="1" applyAlignment="1">
      <alignment horizontal="right"/>
    </xf>
    <xf numFmtId="0" fontId="93" fillId="0" borderId="0" xfId="0" applyFont="1" applyAlignment="1">
      <alignment horizontal="center"/>
    </xf>
    <xf numFmtId="0" fontId="94" fillId="0" borderId="0" xfId="0" applyFont="1" applyAlignment="1">
      <alignment horizontal="center"/>
    </xf>
    <xf numFmtId="0" fontId="43" fillId="0" borderId="25" xfId="0" applyFont="1" applyBorder="1" applyAlignment="1">
      <alignment horizontal="center"/>
    </xf>
    <xf numFmtId="0" fontId="94" fillId="0" borderId="0" xfId="0" applyFont="1" applyBorder="1" applyAlignment="1">
      <alignment horizontal="center"/>
    </xf>
    <xf numFmtId="0" fontId="93" fillId="0" borderId="0" xfId="0" applyFont="1" applyBorder="1" applyAlignment="1">
      <alignment/>
    </xf>
    <xf numFmtId="0" fontId="95" fillId="0" borderId="0" xfId="0" applyFont="1" applyBorder="1" applyAlignment="1">
      <alignment vertical="center"/>
    </xf>
    <xf numFmtId="0" fontId="93" fillId="0" borderId="0" xfId="0" applyFont="1" applyBorder="1" applyAlignment="1">
      <alignment vertical="center"/>
    </xf>
    <xf numFmtId="0" fontId="96" fillId="0" borderId="25" xfId="53" applyFont="1" applyBorder="1" applyAlignment="1" applyProtection="1">
      <alignment horizontal="center" vertical="center"/>
      <protection/>
    </xf>
    <xf numFmtId="0" fontId="93" fillId="0" borderId="0" xfId="0" applyFont="1" applyBorder="1" applyAlignment="1">
      <alignment horizontal="left" vertical="center"/>
    </xf>
    <xf numFmtId="0" fontId="10" fillId="0" borderId="2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97" fillId="0" borderId="26" xfId="0" applyFont="1" applyFill="1" applyBorder="1" applyAlignment="1">
      <alignment horizontal="center"/>
    </xf>
    <xf numFmtId="0" fontId="98" fillId="0" borderId="16" xfId="0" applyFont="1" applyFill="1" applyBorder="1" applyAlignment="1">
      <alignment/>
    </xf>
    <xf numFmtId="0" fontId="97" fillId="0" borderId="16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97" fillId="0" borderId="18" xfId="0" applyFont="1" applyFill="1" applyBorder="1" applyAlignment="1">
      <alignment horizontal="center"/>
    </xf>
    <xf numFmtId="0" fontId="98" fillId="0" borderId="27" xfId="0" applyFont="1" applyFill="1" applyBorder="1" applyAlignment="1">
      <alignment/>
    </xf>
    <xf numFmtId="0" fontId="97" fillId="0" borderId="27" xfId="0" applyFont="1" applyFill="1" applyBorder="1" applyAlignment="1">
      <alignment horizontal="center"/>
    </xf>
    <xf numFmtId="0" fontId="98" fillId="0" borderId="28" xfId="0" applyFont="1" applyFill="1" applyBorder="1" applyAlignment="1">
      <alignment/>
    </xf>
    <xf numFmtId="0" fontId="99" fillId="0" borderId="16" xfId="0" applyFont="1" applyFill="1" applyBorder="1" applyAlignment="1">
      <alignment wrapText="1" shrinkToFit="1"/>
    </xf>
    <xf numFmtId="0" fontId="98" fillId="0" borderId="16" xfId="0" applyFont="1" applyFill="1" applyBorder="1" applyAlignment="1">
      <alignment shrinkToFit="1"/>
    </xf>
    <xf numFmtId="0" fontId="98" fillId="0" borderId="29" xfId="0" applyFont="1" applyFill="1" applyBorder="1" applyAlignment="1">
      <alignment/>
    </xf>
    <xf numFmtId="0" fontId="100" fillId="0" borderId="21" xfId="0" applyFont="1" applyFill="1" applyBorder="1" applyAlignment="1">
      <alignment/>
    </xf>
    <xf numFmtId="0" fontId="100" fillId="0" borderId="18" xfId="0" applyFont="1" applyFill="1" applyBorder="1" applyAlignment="1">
      <alignment/>
    </xf>
    <xf numFmtId="0" fontId="97" fillId="0" borderId="30" xfId="0" applyFont="1" applyFill="1" applyBorder="1" applyAlignment="1">
      <alignment horizontal="center"/>
    </xf>
    <xf numFmtId="0" fontId="101" fillId="0" borderId="26" xfId="0" applyFont="1" applyFill="1" applyBorder="1" applyAlignment="1">
      <alignment/>
    </xf>
    <xf numFmtId="0" fontId="15" fillId="0" borderId="18" xfId="0" applyFont="1" applyFill="1" applyBorder="1" applyAlignment="1">
      <alignment horizontal="center"/>
    </xf>
    <xf numFmtId="0" fontId="97" fillId="0" borderId="0" xfId="0" applyFont="1" applyBorder="1" applyAlignment="1">
      <alignment horizontal="center" vertical="center"/>
    </xf>
    <xf numFmtId="0" fontId="102" fillId="0" borderId="0" xfId="0" applyFont="1" applyBorder="1" applyAlignment="1">
      <alignment vertical="top"/>
    </xf>
    <xf numFmtId="0" fontId="10" fillId="0" borderId="26" xfId="0" applyFont="1" applyBorder="1" applyAlignment="1">
      <alignment horizontal="center" vertical="center" wrapText="1"/>
    </xf>
    <xf numFmtId="0" fontId="103" fillId="0" borderId="26" xfId="0" applyFont="1" applyBorder="1" applyAlignment="1">
      <alignment horizontal="center"/>
    </xf>
    <xf numFmtId="0" fontId="104" fillId="0" borderId="16" xfId="0" applyFont="1" applyBorder="1" applyAlignment="1">
      <alignment/>
    </xf>
    <xf numFmtId="0" fontId="103" fillId="0" borderId="16" xfId="0" applyFont="1" applyBorder="1" applyAlignment="1">
      <alignment horizontal="center"/>
    </xf>
    <xf numFmtId="0" fontId="104" fillId="0" borderId="28" xfId="0" applyFont="1" applyBorder="1" applyAlignment="1">
      <alignment/>
    </xf>
    <xf numFmtId="0" fontId="105" fillId="0" borderId="18" xfId="0" applyFont="1" applyBorder="1" applyAlignment="1">
      <alignment horizontal="center"/>
    </xf>
    <xf numFmtId="0" fontId="106" fillId="0" borderId="27" xfId="0" applyFont="1" applyBorder="1" applyAlignment="1">
      <alignment/>
    </xf>
    <xf numFmtId="0" fontId="105" fillId="0" borderId="27" xfId="0" applyFont="1" applyBorder="1" applyAlignment="1">
      <alignment horizontal="center"/>
    </xf>
    <xf numFmtId="0" fontId="103" fillId="0" borderId="27" xfId="0" applyFont="1" applyBorder="1" applyAlignment="1">
      <alignment horizontal="center"/>
    </xf>
    <xf numFmtId="0" fontId="62" fillId="0" borderId="22" xfId="0" applyFont="1" applyBorder="1" applyAlignment="1">
      <alignment horizontal="center" vertical="center" wrapText="1"/>
    </xf>
    <xf numFmtId="0" fontId="107" fillId="0" borderId="31" xfId="0" applyFont="1" applyBorder="1" applyAlignment="1">
      <alignment horizontal="center" wrapText="1"/>
    </xf>
    <xf numFmtId="0" fontId="108" fillId="0" borderId="18" xfId="0" applyFont="1" applyBorder="1" applyAlignment="1">
      <alignment/>
    </xf>
    <xf numFmtId="0" fontId="15" fillId="0" borderId="31" xfId="0" applyFont="1" applyBorder="1" applyAlignment="1">
      <alignment horizontal="center" wrapText="1"/>
    </xf>
    <xf numFmtId="0" fontId="107" fillId="0" borderId="21" xfId="0" applyFont="1" applyBorder="1" applyAlignment="1">
      <alignment horizontal="center" wrapText="1"/>
    </xf>
    <xf numFmtId="0" fontId="107" fillId="0" borderId="18" xfId="0" applyFont="1" applyBorder="1" applyAlignment="1">
      <alignment horizontal="center" wrapText="1"/>
    </xf>
    <xf numFmtId="0" fontId="107" fillId="0" borderId="0" xfId="0" applyFont="1" applyBorder="1" applyAlignment="1">
      <alignment horizontal="center" wrapText="1"/>
    </xf>
    <xf numFmtId="0" fontId="108" fillId="0" borderId="22" xfId="0" applyFont="1" applyBorder="1" applyAlignment="1">
      <alignment/>
    </xf>
    <xf numFmtId="0" fontId="108" fillId="0" borderId="18" xfId="0" applyFont="1" applyBorder="1" applyAlignment="1">
      <alignment horizontal="left" wrapText="1"/>
    </xf>
    <xf numFmtId="0" fontId="107" fillId="0" borderId="18" xfId="0" applyFont="1" applyFill="1" applyBorder="1" applyAlignment="1">
      <alignment horizontal="center" wrapText="1"/>
    </xf>
    <xf numFmtId="0" fontId="108" fillId="0" borderId="31" xfId="0" applyFont="1" applyBorder="1" applyAlignment="1">
      <alignment horizontal="left"/>
    </xf>
    <xf numFmtId="0" fontId="107" fillId="0" borderId="0" xfId="0" applyFont="1" applyFill="1" applyBorder="1" applyAlignment="1">
      <alignment horizontal="center" wrapText="1"/>
    </xf>
    <xf numFmtId="0" fontId="107" fillId="0" borderId="0" xfId="0" applyFont="1" applyBorder="1" applyAlignment="1">
      <alignment horizontal="center"/>
    </xf>
    <xf numFmtId="0" fontId="108" fillId="0" borderId="18" xfId="0" applyFont="1" applyBorder="1" applyAlignment="1">
      <alignment horizontal="left"/>
    </xf>
    <xf numFmtId="0" fontId="107" fillId="0" borderId="14" xfId="0" applyFont="1" applyFill="1" applyBorder="1" applyAlignment="1">
      <alignment horizontal="center" wrapText="1"/>
    </xf>
    <xf numFmtId="0" fontId="107" fillId="0" borderId="14" xfId="0" applyFont="1" applyBorder="1" applyAlignment="1">
      <alignment horizontal="center"/>
    </xf>
    <xf numFmtId="0" fontId="109" fillId="0" borderId="18" xfId="0" applyFont="1" applyBorder="1" applyAlignment="1">
      <alignment horizontal="left"/>
    </xf>
    <xf numFmtId="0" fontId="107" fillId="0" borderId="21" xfId="0" applyFont="1" applyFill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110" fillId="0" borderId="14" xfId="0" applyFont="1" applyBorder="1" applyAlignment="1">
      <alignment/>
    </xf>
    <xf numFmtId="0" fontId="15" fillId="0" borderId="26" xfId="0" applyFont="1" applyFill="1" applyBorder="1" applyAlignment="1">
      <alignment horizontal="center"/>
    </xf>
    <xf numFmtId="14" fontId="111" fillId="0" borderId="25" xfId="0" applyNumberFormat="1" applyFont="1" applyBorder="1" applyAlignment="1" quotePrefix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11" fillId="0" borderId="2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34" borderId="32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12" fillId="0" borderId="21" xfId="0" applyFont="1" applyBorder="1" applyAlignment="1">
      <alignment horizontal="center"/>
    </xf>
    <xf numFmtId="0" fontId="112" fillId="0" borderId="27" xfId="0" applyFont="1" applyBorder="1" applyAlignment="1">
      <alignment horizontal="center"/>
    </xf>
    <xf numFmtId="0" fontId="49" fillId="35" borderId="21" xfId="0" applyFont="1" applyFill="1" applyBorder="1" applyAlignment="1">
      <alignment horizontal="center" vertical="center"/>
    </xf>
    <xf numFmtId="0" fontId="49" fillId="35" borderId="14" xfId="0" applyFont="1" applyFill="1" applyBorder="1" applyAlignment="1">
      <alignment horizontal="center" vertical="center"/>
    </xf>
    <xf numFmtId="0" fontId="49" fillId="35" borderId="27" xfId="0" applyFont="1" applyFill="1" applyBorder="1" applyAlignment="1">
      <alignment horizontal="center" vertical="center"/>
    </xf>
    <xf numFmtId="0" fontId="10" fillId="34" borderId="21" xfId="0" applyFont="1" applyFill="1" applyBorder="1" applyAlignment="1">
      <alignment horizontal="center" wrapText="1"/>
    </xf>
    <xf numFmtId="0" fontId="10" fillId="34" borderId="14" xfId="0" applyFont="1" applyFill="1" applyBorder="1" applyAlignment="1">
      <alignment horizontal="center" wrapText="1"/>
    </xf>
    <xf numFmtId="0" fontId="10" fillId="34" borderId="27" xfId="0" applyFont="1" applyFill="1" applyBorder="1" applyAlignment="1">
      <alignment horizontal="center" wrapText="1"/>
    </xf>
    <xf numFmtId="0" fontId="113" fillId="0" borderId="21" xfId="0" applyFont="1" applyBorder="1" applyAlignment="1">
      <alignment horizontal="center"/>
    </xf>
    <xf numFmtId="0" fontId="113" fillId="0" borderId="27" xfId="0" applyFont="1" applyBorder="1" applyAlignment="1">
      <alignment horizontal="center"/>
    </xf>
    <xf numFmtId="0" fontId="114" fillId="0" borderId="21" xfId="0" applyFont="1" applyBorder="1" applyAlignment="1">
      <alignment horizontal="center" vertical="center"/>
    </xf>
    <xf numFmtId="0" fontId="114" fillId="0" borderId="27" xfId="0" applyFont="1" applyBorder="1" applyAlignment="1">
      <alignment horizontal="center" vertical="center"/>
    </xf>
    <xf numFmtId="0" fontId="92" fillId="0" borderId="0" xfId="0" applyFont="1" applyAlignment="1">
      <alignment horizontal="right"/>
    </xf>
    <xf numFmtId="0" fontId="49" fillId="36" borderId="21" xfId="0" applyFont="1" applyFill="1" applyBorder="1" applyAlignment="1">
      <alignment horizontal="center" vertical="center"/>
    </xf>
    <xf numFmtId="0" fontId="49" fillId="36" borderId="14" xfId="0" applyFont="1" applyFill="1" applyBorder="1" applyAlignment="1">
      <alignment horizontal="center" vertical="center"/>
    </xf>
    <xf numFmtId="0" fontId="49" fillId="36" borderId="27" xfId="0" applyFont="1" applyFill="1" applyBorder="1" applyAlignment="1">
      <alignment horizontal="center" vertical="center"/>
    </xf>
    <xf numFmtId="0" fontId="115" fillId="0" borderId="21" xfId="0" applyFont="1" applyFill="1" applyBorder="1" applyAlignment="1">
      <alignment horizontal="center"/>
    </xf>
    <xf numFmtId="0" fontId="115" fillId="0" borderId="27" xfId="0" applyFont="1" applyFill="1" applyBorder="1" applyAlignment="1">
      <alignment horizontal="center"/>
    </xf>
    <xf numFmtId="0" fontId="49" fillId="37" borderId="21" xfId="0" applyFont="1" applyFill="1" applyBorder="1" applyAlignment="1">
      <alignment horizontal="center" vertical="center"/>
    </xf>
    <xf numFmtId="0" fontId="49" fillId="37" borderId="14" xfId="0" applyFont="1" applyFill="1" applyBorder="1" applyAlignment="1">
      <alignment horizontal="center" vertical="center"/>
    </xf>
    <xf numFmtId="0" fontId="49" fillId="37" borderId="27" xfId="0" applyFont="1" applyFill="1" applyBorder="1" applyAlignment="1">
      <alignment horizontal="center" vertical="center"/>
    </xf>
    <xf numFmtId="0" fontId="116" fillId="0" borderId="0" xfId="0" applyFont="1" applyAlignment="1">
      <alignment horizontal="center" vertical="center"/>
    </xf>
    <xf numFmtId="0" fontId="117" fillId="0" borderId="0" xfId="0" applyFont="1" applyAlignment="1">
      <alignment horizontal="center"/>
    </xf>
    <xf numFmtId="0" fontId="43" fillId="0" borderId="2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showZeros="0" tabSelected="1" zoomScalePageLayoutView="0" workbookViewId="0" topLeftCell="A1">
      <selection activeCell="D3" sqref="D3"/>
    </sheetView>
  </sheetViews>
  <sheetFormatPr defaultColWidth="9.140625" defaultRowHeight="24" customHeight="1"/>
  <cols>
    <col min="1" max="1" width="7.00390625" style="3" customWidth="1"/>
    <col min="2" max="2" width="42.8515625" style="12" customWidth="1"/>
    <col min="3" max="3" width="7.00390625" style="12" customWidth="1"/>
    <col min="4" max="4" width="15.8515625" style="12" customWidth="1"/>
    <col min="5" max="17" width="9.28125" style="12" customWidth="1"/>
    <col min="18" max="18" width="6.57421875" style="12" customWidth="1"/>
    <col min="19" max="16384" width="9.140625" style="12" customWidth="1"/>
  </cols>
  <sheetData>
    <row r="1" spans="1:17" ht="25.5" customHeight="1">
      <c r="A1" s="143" t="s">
        <v>96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9.5" customHeight="1">
      <c r="A2" s="149" t="s">
        <v>59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</row>
    <row r="3" spans="1:17" s="21" customFormat="1" ht="27.75" customHeight="1" thickBot="1">
      <c r="A3" s="144" t="s">
        <v>26</v>
      </c>
      <c r="B3" s="144"/>
      <c r="C3" s="144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8" s="7" customFormat="1" ht="21" customHeight="1" thickBot="1">
      <c r="A4" s="9" t="s">
        <v>25</v>
      </c>
      <c r="B4" s="10" t="s">
        <v>0</v>
      </c>
      <c r="C4" s="11" t="s">
        <v>25</v>
      </c>
      <c r="D4" s="29" t="s">
        <v>44</v>
      </c>
      <c r="E4" s="27" t="s">
        <v>46</v>
      </c>
      <c r="F4" s="28" t="s">
        <v>47</v>
      </c>
      <c r="G4" s="27" t="s">
        <v>48</v>
      </c>
      <c r="H4" s="28" t="s">
        <v>49</v>
      </c>
      <c r="I4" s="27" t="s">
        <v>50</v>
      </c>
      <c r="J4" s="28" t="s">
        <v>51</v>
      </c>
      <c r="K4" s="27" t="s">
        <v>52</v>
      </c>
      <c r="L4" s="28" t="s">
        <v>53</v>
      </c>
      <c r="M4" s="27" t="s">
        <v>54</v>
      </c>
      <c r="N4" s="28" t="s">
        <v>55</v>
      </c>
      <c r="O4" s="27" t="s">
        <v>56</v>
      </c>
      <c r="P4" s="28" t="s">
        <v>57</v>
      </c>
      <c r="Q4" s="27" t="s">
        <v>58</v>
      </c>
      <c r="R4" s="6"/>
    </row>
    <row r="5" spans="1:17" ht="21" customHeight="1">
      <c r="A5" s="13">
        <v>300</v>
      </c>
      <c r="B5" s="14" t="s">
        <v>23</v>
      </c>
      <c r="C5" s="13">
        <v>300</v>
      </c>
      <c r="D5" s="65"/>
      <c r="E5" s="38">
        <f>ROUND($D5/12,0)</f>
        <v>0</v>
      </c>
      <c r="F5" s="38">
        <f>ROUNDUP(IF(SUM($E5:E5)+($D5/12)&gt;=$D5,($D5-(SUM($E5:E5))),($D5/12)),0)</f>
        <v>0</v>
      </c>
      <c r="G5" s="38">
        <f>ROUNDUP(IF(SUM($E5:F5)+($D5/12)&gt;=$D5,($D5-(SUM($E5:F5))),($D5/12)),0)</f>
        <v>0</v>
      </c>
      <c r="H5" s="38">
        <f>ROUNDUP(IF(SUM($E5:G5)+($D5/12)&gt;=$D5,($D5-(SUM($E5:G5))),($D5/12)),0)</f>
        <v>0</v>
      </c>
      <c r="I5" s="38">
        <f>ROUNDUP(IF(SUM($E5:H5)+($D5/12)&gt;=$D5,($D5-(SUM($E5:H5))),($D5/12)),0)</f>
        <v>0</v>
      </c>
      <c r="J5" s="38">
        <f>ROUNDUP(IF(SUM($E5:I5)+($D5/12)&gt;=$D5,($D5-(SUM($E5:I5))),($D5/12)),0)</f>
        <v>0</v>
      </c>
      <c r="K5" s="38">
        <f>ROUNDUP(IF(SUM($E5:J5)+($D5/12)&gt;=$D5,($D5-(SUM($E5:J5))),($D5/12)),0)</f>
        <v>0</v>
      </c>
      <c r="L5" s="38">
        <f>ROUNDUP(IF(SUM($E5:K5)+($D5/12)&gt;=$D5,($D5-(SUM($E5:K5))),($D5/12)),0)</f>
        <v>0</v>
      </c>
      <c r="M5" s="38">
        <f>ROUNDUP(IF(SUM($E5:L5)+($D5/12)&gt;=$D5,($D5-(SUM($E5:L5))),($D5/12)),0)</f>
        <v>0</v>
      </c>
      <c r="N5" s="38">
        <f>ROUNDUP(IF(SUM($E5:M5)+($D5/12)&gt;=$D5,($D5-(SUM($E5:M5))),($D5/12)),0)</f>
        <v>0</v>
      </c>
      <c r="O5" s="38">
        <f>ROUNDUP(IF(SUM($E5:N5)+($D5/12)&gt;=$D5,($D5-(SUM($E5:N5))),($D5/12)),0)</f>
        <v>0</v>
      </c>
      <c r="P5" s="38">
        <f>ROUNDUP(IF(SUM($E5:O5)+($D5/12)&gt;=$D5,($D5-(SUM($E5:O5))),($D5/12)),0)</f>
        <v>0</v>
      </c>
      <c r="Q5" s="38">
        <f>SUM(E5:P5)</f>
        <v>0</v>
      </c>
    </row>
    <row r="6" spans="1:17" ht="21" customHeight="1">
      <c r="A6" s="15">
        <v>310</v>
      </c>
      <c r="B6" s="16" t="s">
        <v>27</v>
      </c>
      <c r="C6" s="15">
        <v>310</v>
      </c>
      <c r="D6" s="65"/>
      <c r="E6" s="38">
        <f aca="true" t="shared" si="0" ref="E6:E28">ROUND($D6/12,0)</f>
        <v>0</v>
      </c>
      <c r="F6" s="38">
        <f>ROUNDUP(IF(SUM($E6:E6)+($D6/12)&gt;=$D6,($D6-(SUM($E6:E6))),($D6/12)),0)</f>
        <v>0</v>
      </c>
      <c r="G6" s="38">
        <f>ROUNDUP(IF(SUM($E6:F6)+($D6/12)&gt;=$D6,($D6-(SUM($E6:F6))),($D6/12)),0)</f>
        <v>0</v>
      </c>
      <c r="H6" s="38">
        <f>ROUNDUP(IF(SUM($E6:G6)+($D6/12)&gt;=$D6,($D6-(SUM($E6:G6))),($D6/12)),0)</f>
        <v>0</v>
      </c>
      <c r="I6" s="38">
        <f>ROUNDUP(IF(SUM($E6:H6)+($D6/12)&gt;=$D6,($D6-(SUM($E6:H6))),($D6/12)),0)</f>
        <v>0</v>
      </c>
      <c r="J6" s="38">
        <f>ROUNDUP(IF(SUM($E6:I6)+($D6/12)&gt;=$D6,($D6-(SUM($E6:I6))),($D6/12)),0)</f>
        <v>0</v>
      </c>
      <c r="K6" s="38">
        <f>ROUNDUP(IF(SUM($E6:J6)+($D6/12)&gt;=$D6,($D6-(SUM($E6:J6))),($D6/12)),0)</f>
        <v>0</v>
      </c>
      <c r="L6" s="38">
        <f>ROUNDUP(IF(SUM($E6:K6)+($D6/12)&gt;=$D6,($D6-(SUM($E6:K6))),($D6/12)),0)</f>
        <v>0</v>
      </c>
      <c r="M6" s="38">
        <f>ROUNDUP(IF(SUM($E6:L6)+($D6/12)&gt;=$D6,($D6-(SUM($E6:L6))),($D6/12)),0)</f>
        <v>0</v>
      </c>
      <c r="N6" s="38">
        <f>ROUNDUP(IF(SUM($E6:M6)+($D6/12)&gt;=$D6,($D6-(SUM($E6:M6))),($D6/12)),0)</f>
        <v>0</v>
      </c>
      <c r="O6" s="38">
        <f>ROUNDUP(IF(SUM($E6:N6)+($D6/12)&gt;=$D6,($D6-(SUM($E6:N6))),($D6/12)),0)</f>
        <v>0</v>
      </c>
      <c r="P6" s="38">
        <f>ROUNDUP(IF(SUM($E6:O6)+($D6/12)&gt;=$D6,($D6-(SUM($E6:O6))),($D6/12)),0)</f>
        <v>0</v>
      </c>
      <c r="Q6" s="38">
        <f aca="true" t="shared" si="1" ref="Q6:Q28">SUM(E6:P6)</f>
        <v>0</v>
      </c>
    </row>
    <row r="7" spans="1:17" ht="21" customHeight="1">
      <c r="A7" s="15">
        <v>320</v>
      </c>
      <c r="B7" s="16" t="s">
        <v>90</v>
      </c>
      <c r="C7" s="15">
        <v>320</v>
      </c>
      <c r="D7" s="65"/>
      <c r="E7" s="38">
        <f t="shared" si="0"/>
        <v>0</v>
      </c>
      <c r="F7" s="38">
        <f>ROUNDUP(IF(SUM($E7:E7)+($D7/12)&gt;=$D7,($D7-(SUM($E7:E7))),($D7/12)),0)</f>
        <v>0</v>
      </c>
      <c r="G7" s="38">
        <f>ROUNDUP(IF(SUM($E7:F7)+($D7/12)&gt;=$D7,($D7-(SUM($E7:F7))),($D7/12)),0)</f>
        <v>0</v>
      </c>
      <c r="H7" s="38">
        <f>ROUNDUP(IF(SUM($E7:G7)+($D7/12)&gt;=$D7,($D7-(SUM($E7:G7))),($D7/12)),0)</f>
        <v>0</v>
      </c>
      <c r="I7" s="38">
        <f>ROUNDUP(IF(SUM($E7:H7)+($D7/12)&gt;=$D7,($D7-(SUM($E7:H7))),($D7/12)),0)</f>
        <v>0</v>
      </c>
      <c r="J7" s="38">
        <f>ROUNDUP(IF(SUM($E7:I7)+($D7/12)&gt;=$D7,($D7-(SUM($E7:I7))),($D7/12)),0)</f>
        <v>0</v>
      </c>
      <c r="K7" s="38">
        <f>ROUNDUP(IF(SUM($E7:J7)+($D7/12)&gt;=$D7,($D7-(SUM($E7:J7))),($D7/12)),0)</f>
        <v>0</v>
      </c>
      <c r="L7" s="38">
        <f>ROUNDUP(IF(SUM($E7:K7)+($D7/12)&gt;=$D7,($D7-(SUM($E7:K7))),($D7/12)),0)</f>
        <v>0</v>
      </c>
      <c r="M7" s="38">
        <f>ROUNDUP(IF(SUM($E7:L7)+($D7/12)&gt;=$D7,($D7-(SUM($E7:L7))),($D7/12)),0)</f>
        <v>0</v>
      </c>
      <c r="N7" s="38">
        <f>ROUNDUP(IF(SUM($E7:M7)+($D7/12)&gt;=$D7,($D7-(SUM($E7:M7))),($D7/12)),0)</f>
        <v>0</v>
      </c>
      <c r="O7" s="38">
        <f>ROUNDUP(IF(SUM($E7:N7)+($D7/12)&gt;=$D7,($D7-(SUM($E7:N7))),($D7/12)),0)</f>
        <v>0</v>
      </c>
      <c r="P7" s="38">
        <f>ROUNDUP(IF(SUM($E7:O7)+($D7/12)&gt;=$D7,($D7-(SUM($E7:O7))),($D7/12)),0)</f>
        <v>0</v>
      </c>
      <c r="Q7" s="38">
        <f t="shared" si="1"/>
        <v>0</v>
      </c>
    </row>
    <row r="8" spans="1:17" ht="21" customHeight="1">
      <c r="A8" s="15">
        <v>325</v>
      </c>
      <c r="B8" s="16" t="s">
        <v>91</v>
      </c>
      <c r="C8" s="15">
        <v>325</v>
      </c>
      <c r="D8" s="65"/>
      <c r="E8" s="38">
        <f t="shared" si="0"/>
        <v>0</v>
      </c>
      <c r="F8" s="38">
        <f>ROUNDUP(IF(SUM($E8:E8)+($D8/12)&gt;=$D8,($D8-(SUM($E8:E8))),($D8/12)),0)</f>
        <v>0</v>
      </c>
      <c r="G8" s="38">
        <f>ROUNDUP(IF(SUM($E8:F8)+($D8/12)&gt;=$D8,($D8-(SUM($E8:F8))),($D8/12)),0)</f>
        <v>0</v>
      </c>
      <c r="H8" s="38">
        <f>ROUNDUP(IF(SUM($E8:G8)+($D8/12)&gt;=$D8,($D8-(SUM($E8:G8))),($D8/12)),0)</f>
        <v>0</v>
      </c>
      <c r="I8" s="38">
        <f>ROUNDUP(IF(SUM($E8:H8)+($D8/12)&gt;=$D8,($D8-(SUM($E8:H8))),($D8/12)),0)</f>
        <v>0</v>
      </c>
      <c r="J8" s="38">
        <f>ROUNDUP(IF(SUM($E8:I8)+($D8/12)&gt;=$D8,($D8-(SUM($E8:I8))),($D8/12)),0)</f>
        <v>0</v>
      </c>
      <c r="K8" s="38">
        <f>ROUNDUP(IF(SUM($E8:J8)+($D8/12)&gt;=$D8,($D8-(SUM($E8:J8))),($D8/12)),0)</f>
        <v>0</v>
      </c>
      <c r="L8" s="38">
        <f>ROUNDUP(IF(SUM($E8:K8)+($D8/12)&gt;=$D8,($D8-(SUM($E8:K8))),($D8/12)),0)</f>
        <v>0</v>
      </c>
      <c r="M8" s="38">
        <f>ROUNDUP(IF(SUM($E8:L8)+($D8/12)&gt;=$D8,($D8-(SUM($E8:L8))),($D8/12)),0)</f>
        <v>0</v>
      </c>
      <c r="N8" s="38">
        <f>ROUNDUP(IF(SUM($E8:M8)+($D8/12)&gt;=$D8,($D8-(SUM($E8:M8))),($D8/12)),0)</f>
        <v>0</v>
      </c>
      <c r="O8" s="38">
        <f>ROUNDUP(IF(SUM($E8:N8)+($D8/12)&gt;=$D8,($D8-(SUM($E8:N8))),($D8/12)),0)</f>
        <v>0</v>
      </c>
      <c r="P8" s="38">
        <f>ROUNDUP(IF(SUM($E8:O8)+($D8/12)&gt;=$D8,($D8-(SUM($E8:O8))),($D8/12)),0)</f>
        <v>0</v>
      </c>
      <c r="Q8" s="38">
        <f t="shared" si="1"/>
        <v>0</v>
      </c>
    </row>
    <row r="9" spans="1:17" ht="21" customHeight="1">
      <c r="A9" s="15">
        <v>330</v>
      </c>
      <c r="B9" s="16" t="s">
        <v>94</v>
      </c>
      <c r="C9" s="15">
        <v>330</v>
      </c>
      <c r="D9" s="65"/>
      <c r="E9" s="38">
        <f t="shared" si="0"/>
        <v>0</v>
      </c>
      <c r="F9" s="38">
        <f>ROUNDUP(IF(SUM($E9:E9)+($D9/12)&gt;=$D9,($D9-(SUM($E9:E9))),($D9/12)),0)</f>
        <v>0</v>
      </c>
      <c r="G9" s="38">
        <f>ROUNDUP(IF(SUM($E9:F9)+($D9/12)&gt;=$D9,($D9-(SUM($E9:F9))),($D9/12)),0)</f>
        <v>0</v>
      </c>
      <c r="H9" s="38">
        <f>ROUNDUP(IF(SUM($E9:G9)+($D9/12)&gt;=$D9,($D9-(SUM($E9:G9))),($D9/12)),0)</f>
        <v>0</v>
      </c>
      <c r="I9" s="38">
        <f>ROUNDUP(IF(SUM($E9:H9)+($D9/12)&gt;=$D9,($D9-(SUM($E9:H9))),($D9/12)),0)</f>
        <v>0</v>
      </c>
      <c r="J9" s="38">
        <f>ROUNDUP(IF(SUM($E9:I9)+($D9/12)&gt;=$D9,($D9-(SUM($E9:I9))),($D9/12)),0)</f>
        <v>0</v>
      </c>
      <c r="K9" s="38">
        <f>ROUNDUP(IF(SUM($E9:J9)+($D9/12)&gt;=$D9,($D9-(SUM($E9:J9))),($D9/12)),0)</f>
        <v>0</v>
      </c>
      <c r="L9" s="38">
        <f>ROUNDUP(IF(SUM($E9:K9)+($D9/12)&gt;=$D9,($D9-(SUM($E9:K9))),($D9/12)),0)</f>
        <v>0</v>
      </c>
      <c r="M9" s="38">
        <f>ROUNDUP(IF(SUM($E9:L9)+($D9/12)&gt;=$D9,($D9-(SUM($E9:L9))),($D9/12)),0)</f>
        <v>0</v>
      </c>
      <c r="N9" s="38">
        <f>ROUNDUP(IF(SUM($E9:M9)+($D9/12)&gt;=$D9,($D9-(SUM($E9:M9))),($D9/12)),0)</f>
        <v>0</v>
      </c>
      <c r="O9" s="38">
        <f>ROUNDUP(IF(SUM($E9:N9)+($D9/12)&gt;=$D9,($D9-(SUM($E9:N9))),($D9/12)),0)</f>
        <v>0</v>
      </c>
      <c r="P9" s="38">
        <f>ROUNDUP(IF(SUM($E9:O9)+($D9/12)&gt;=$D9,($D9-(SUM($E9:O9))),($D9/12)),0)</f>
        <v>0</v>
      </c>
      <c r="Q9" s="38">
        <f t="shared" si="1"/>
        <v>0</v>
      </c>
    </row>
    <row r="10" spans="1:17" ht="21" customHeight="1">
      <c r="A10" s="15">
        <v>335</v>
      </c>
      <c r="B10" s="16" t="s">
        <v>95</v>
      </c>
      <c r="C10" s="15">
        <v>335</v>
      </c>
      <c r="D10" s="65"/>
      <c r="E10" s="38">
        <f t="shared" si="0"/>
        <v>0</v>
      </c>
      <c r="F10" s="38">
        <f>ROUNDUP(IF(SUM($E10:E10)+($D10/12)&gt;=$D10,($D10-(SUM($E10:E10))),($D10/12)),0)</f>
        <v>0</v>
      </c>
      <c r="G10" s="38">
        <f>ROUNDUP(IF(SUM($E10:F10)+($D10/12)&gt;=$D10,($D10-(SUM($E10:F10))),($D10/12)),0)</f>
        <v>0</v>
      </c>
      <c r="H10" s="38">
        <f>ROUNDUP(IF(SUM($E10:G10)+($D10/12)&gt;=$D10,($D10-(SUM($E10:G10))),($D10/12)),0)</f>
        <v>0</v>
      </c>
      <c r="I10" s="38">
        <f>ROUNDUP(IF(SUM($E10:H10)+($D10/12)&gt;=$D10,($D10-(SUM($E10:H10))),($D10/12)),0)</f>
        <v>0</v>
      </c>
      <c r="J10" s="38">
        <f>ROUNDUP(IF(SUM($E10:I10)+($D10/12)&gt;=$D10,($D10-(SUM($E10:I10))),($D10/12)),0)</f>
        <v>0</v>
      </c>
      <c r="K10" s="38">
        <f>ROUNDUP(IF(SUM($E10:J10)+($D10/12)&gt;=$D10,($D10-(SUM($E10:J10))),($D10/12)),0)</f>
        <v>0</v>
      </c>
      <c r="L10" s="38">
        <f>ROUNDUP(IF(SUM($E10:K10)+($D10/12)&gt;=$D10,($D10-(SUM($E10:K10))),($D10/12)),0)</f>
        <v>0</v>
      </c>
      <c r="M10" s="38">
        <f>ROUNDUP(IF(SUM($E10:L10)+($D10/12)&gt;=$D10,($D10-(SUM($E10:L10))),($D10/12)),0)</f>
        <v>0</v>
      </c>
      <c r="N10" s="38">
        <f>ROUNDUP(IF(SUM($E10:M10)+($D10/12)&gt;=$D10,($D10-(SUM($E10:M10))),($D10/12)),0)</f>
        <v>0</v>
      </c>
      <c r="O10" s="38">
        <f>ROUNDUP(IF(SUM($E10:N10)+($D10/12)&gt;=$D10,($D10-(SUM($E10:N10))),($D10/12)),0)</f>
        <v>0</v>
      </c>
      <c r="P10" s="38">
        <f>ROUNDUP(IF(SUM($E10:O10)+($D10/12)&gt;=$D10,($D10-(SUM($E10:O10))),($D10/12)),0)</f>
        <v>0</v>
      </c>
      <c r="Q10" s="38">
        <f t="shared" si="1"/>
        <v>0</v>
      </c>
    </row>
    <row r="11" spans="1:18" ht="21" customHeight="1">
      <c r="A11" s="15">
        <v>340</v>
      </c>
      <c r="B11" s="16" t="s">
        <v>10</v>
      </c>
      <c r="C11" s="15">
        <v>340</v>
      </c>
      <c r="D11" s="65"/>
      <c r="E11" s="38">
        <f t="shared" si="0"/>
        <v>0</v>
      </c>
      <c r="F11" s="38">
        <f>ROUNDUP(IF(SUM($E11:E11)+($D11/12)&gt;=$D11,($D11-(SUM($E11:E11))),($D11/12)),0)</f>
        <v>0</v>
      </c>
      <c r="G11" s="38">
        <f>ROUNDUP(IF(SUM($E11:F11)+($D11/12)&gt;=$D11,($D11-(SUM($E11:F11))),($D11/12)),0)</f>
        <v>0</v>
      </c>
      <c r="H11" s="38">
        <f>ROUNDUP(IF(SUM($E11:G11)+($D11/12)&gt;=$D11,($D11-(SUM($E11:G11))),($D11/12)),0)</f>
        <v>0</v>
      </c>
      <c r="I11" s="38">
        <f>ROUNDUP(IF(SUM($E11:H11)+($D11/12)&gt;=$D11,($D11-(SUM($E11:H11))),($D11/12)),0)</f>
        <v>0</v>
      </c>
      <c r="J11" s="38">
        <f>ROUNDUP(IF(SUM($E11:I11)+($D11/12)&gt;=$D11,($D11-(SUM($E11:I11))),($D11/12)),0)</f>
        <v>0</v>
      </c>
      <c r="K11" s="38">
        <f>ROUNDUP(IF(SUM($E11:J11)+($D11/12)&gt;=$D11,($D11-(SUM($E11:J11))),($D11/12)),0)</f>
        <v>0</v>
      </c>
      <c r="L11" s="38">
        <f>ROUNDUP(IF(SUM($E11:K11)+($D11/12)&gt;=$D11,($D11-(SUM($E11:K11))),($D11/12)),0)</f>
        <v>0</v>
      </c>
      <c r="M11" s="38">
        <f>ROUNDUP(IF(SUM($E11:L11)+($D11/12)&gt;=$D11,($D11-(SUM($E11:L11))),($D11/12)),0)</f>
        <v>0</v>
      </c>
      <c r="N11" s="38">
        <f>ROUNDUP(IF(SUM($E11:M11)+($D11/12)&gt;=$D11,($D11-(SUM($E11:M11))),($D11/12)),0)</f>
        <v>0</v>
      </c>
      <c r="O11" s="38">
        <f>ROUNDUP(IF(SUM($E11:N11)+($D11/12)&gt;=$D11,($D11-(SUM($E11:N11))),($D11/12)),0)</f>
        <v>0</v>
      </c>
      <c r="P11" s="38">
        <f>ROUNDUP(IF(SUM($E11:O11)+($D11/12)&gt;=$D11,($D11-(SUM($E11:O11))),($D11/12)),0)</f>
        <v>0</v>
      </c>
      <c r="Q11" s="38">
        <f t="shared" si="1"/>
        <v>0</v>
      </c>
      <c r="R11" s="12" t="s">
        <v>18</v>
      </c>
    </row>
    <row r="12" spans="1:17" ht="21" customHeight="1">
      <c r="A12" s="15">
        <v>345</v>
      </c>
      <c r="B12" s="16" t="s">
        <v>97</v>
      </c>
      <c r="C12" s="15">
        <v>345</v>
      </c>
      <c r="D12" s="65"/>
      <c r="E12" s="38">
        <f t="shared" si="0"/>
        <v>0</v>
      </c>
      <c r="F12" s="38">
        <f>ROUNDUP(IF(SUM($E12:E12)+($D12/12)&gt;=$D12,($D12-(SUM($E12:E12))),($D12/12)),0)</f>
        <v>0</v>
      </c>
      <c r="G12" s="38">
        <f>ROUNDUP(IF(SUM($E12:F12)+($D12/12)&gt;=$D12,($D12-(SUM($E12:F12))),($D12/12)),0)</f>
        <v>0</v>
      </c>
      <c r="H12" s="38">
        <f>ROUNDUP(IF(SUM($E12:G12)+($D12/12)&gt;=$D12,($D12-(SUM($E12:G12))),($D12/12)),0)</f>
        <v>0</v>
      </c>
      <c r="I12" s="38">
        <f>ROUNDUP(IF(SUM($E12:H12)+($D12/12)&gt;=$D12,($D12-(SUM($E12:H12))),($D12/12)),0)</f>
        <v>0</v>
      </c>
      <c r="J12" s="38">
        <f>ROUNDUP(IF(SUM($E12:I12)+($D12/12)&gt;=$D12,($D12-(SUM($E12:I12))),($D12/12)),0)</f>
        <v>0</v>
      </c>
      <c r="K12" s="38">
        <f>ROUNDUP(IF(SUM($E12:J12)+($D12/12)&gt;=$D12,($D12-(SUM($E12:J12))),($D12/12)),0)</f>
        <v>0</v>
      </c>
      <c r="L12" s="38">
        <f>ROUNDUP(IF(SUM($E12:K12)+($D12/12)&gt;=$D12,($D12-(SUM($E12:K12))),($D12/12)),0)</f>
        <v>0</v>
      </c>
      <c r="M12" s="38">
        <f>ROUNDUP(IF(SUM($E12:L12)+($D12/12)&gt;=$D12,($D12-(SUM($E12:L12))),($D12/12)),0)</f>
        <v>0</v>
      </c>
      <c r="N12" s="38">
        <f>ROUNDUP(IF(SUM($E12:M12)+($D12/12)&gt;=$D12,($D12-(SUM($E12:M12))),($D12/12)),0)</f>
        <v>0</v>
      </c>
      <c r="O12" s="38">
        <f>ROUNDUP(IF(SUM($E12:N12)+($D12/12)&gt;=$D12,($D12-(SUM($E12:N12))),($D12/12)),0)</f>
        <v>0</v>
      </c>
      <c r="P12" s="38">
        <f>ROUNDUP(IF(SUM($E12:O12)+($D12/12)&gt;=$D12,($D12-(SUM($E12:O12))),($D12/12)),0)</f>
        <v>0</v>
      </c>
      <c r="Q12" s="38">
        <f t="shared" si="1"/>
        <v>0</v>
      </c>
    </row>
    <row r="13" spans="1:17" ht="21" customHeight="1">
      <c r="A13" s="15">
        <v>350</v>
      </c>
      <c r="B13" s="16" t="s">
        <v>13</v>
      </c>
      <c r="C13" s="15">
        <v>350</v>
      </c>
      <c r="D13" s="65"/>
      <c r="E13" s="38">
        <f t="shared" si="0"/>
        <v>0</v>
      </c>
      <c r="F13" s="38">
        <f>ROUNDUP(IF(SUM($E13:E13)+($D13/12)&gt;=$D13,($D13-(SUM($E13:E13))),($D13/12)),0)</f>
        <v>0</v>
      </c>
      <c r="G13" s="38">
        <f>ROUNDUP(IF(SUM($E13:F13)+($D13/12)&gt;=$D13,($D13-(SUM($E13:F13))),($D13/12)),0)</f>
        <v>0</v>
      </c>
      <c r="H13" s="38">
        <f>ROUNDUP(IF(SUM($E13:G13)+($D13/12)&gt;=$D13,($D13-(SUM($E13:G13))),($D13/12)),0)</f>
        <v>0</v>
      </c>
      <c r="I13" s="38">
        <f>ROUNDUP(IF(SUM($E13:H13)+($D13/12)&gt;=$D13,($D13-(SUM($E13:H13))),($D13/12)),0)</f>
        <v>0</v>
      </c>
      <c r="J13" s="38">
        <f>ROUNDUP(IF(SUM($E13:I13)+($D13/12)&gt;=$D13,($D13-(SUM($E13:I13))),($D13/12)),0)</f>
        <v>0</v>
      </c>
      <c r="K13" s="38">
        <f>ROUNDUP(IF(SUM($E13:J13)+($D13/12)&gt;=$D13,($D13-(SUM($E13:J13))),($D13/12)),0)</f>
        <v>0</v>
      </c>
      <c r="L13" s="38">
        <f>ROUNDUP(IF(SUM($E13:K13)+($D13/12)&gt;=$D13,($D13-(SUM($E13:K13))),($D13/12)),0)</f>
        <v>0</v>
      </c>
      <c r="M13" s="38">
        <f>ROUNDUP(IF(SUM($E13:L13)+($D13/12)&gt;=$D13,($D13-(SUM($E13:L13))),($D13/12)),0)</f>
        <v>0</v>
      </c>
      <c r="N13" s="38">
        <f>ROUNDUP(IF(SUM($E13:M13)+($D13/12)&gt;=$D13,($D13-(SUM($E13:M13))),($D13/12)),0)</f>
        <v>0</v>
      </c>
      <c r="O13" s="38">
        <f>ROUNDUP(IF(SUM($E13:N13)+($D13/12)&gt;=$D13,($D13-(SUM($E13:N13))),($D13/12)),0)</f>
        <v>0</v>
      </c>
      <c r="P13" s="38">
        <f>ROUNDUP(IF(SUM($E13:O13)+($D13/12)&gt;=$D13,($D13-(SUM($E13:O13))),($D13/12)),0)</f>
        <v>0</v>
      </c>
      <c r="Q13" s="38">
        <f t="shared" si="1"/>
        <v>0</v>
      </c>
    </row>
    <row r="14" spans="1:17" ht="21" customHeight="1">
      <c r="A14" s="15">
        <v>360</v>
      </c>
      <c r="B14" s="16" t="s">
        <v>24</v>
      </c>
      <c r="C14" s="15">
        <v>360</v>
      </c>
      <c r="D14" s="65"/>
      <c r="E14" s="38">
        <f t="shared" si="0"/>
        <v>0</v>
      </c>
      <c r="F14" s="38">
        <f>ROUNDUP(IF(SUM($E14:E14)+($D14/12)&gt;=$D14,($D14-(SUM($E14:E14))),($D14/12)),0)</f>
        <v>0</v>
      </c>
      <c r="G14" s="38">
        <f>ROUNDUP(IF(SUM($E14:F14)+($D14/12)&gt;=$D14,($D14-(SUM($E14:F14))),($D14/12)),0)</f>
        <v>0</v>
      </c>
      <c r="H14" s="38">
        <f>ROUNDUP(IF(SUM($E14:G14)+($D14/12)&gt;=$D14,($D14-(SUM($E14:G14))),($D14/12)),0)</f>
        <v>0</v>
      </c>
      <c r="I14" s="38">
        <f>ROUNDUP(IF(SUM($E14:H14)+($D14/12)&gt;=$D14,($D14-(SUM($E14:H14))),($D14/12)),0)</f>
        <v>0</v>
      </c>
      <c r="J14" s="38">
        <f>ROUNDUP(IF(SUM($E14:I14)+($D14/12)&gt;=$D14,($D14-(SUM($E14:I14))),($D14/12)),0)</f>
        <v>0</v>
      </c>
      <c r="K14" s="38">
        <f>ROUNDUP(IF(SUM($E14:J14)+($D14/12)&gt;=$D14,($D14-(SUM($E14:J14))),($D14/12)),0)</f>
        <v>0</v>
      </c>
      <c r="L14" s="38">
        <f>ROUNDUP(IF(SUM($E14:K14)+($D14/12)&gt;=$D14,($D14-(SUM($E14:K14))),($D14/12)),0)</f>
        <v>0</v>
      </c>
      <c r="M14" s="38">
        <f>ROUNDUP(IF(SUM($E14:L14)+($D14/12)&gt;=$D14,($D14-(SUM($E14:L14))),($D14/12)),0)</f>
        <v>0</v>
      </c>
      <c r="N14" s="38">
        <f>ROUNDUP(IF(SUM($E14:M14)+($D14/12)&gt;=$D14,($D14-(SUM($E14:M14))),($D14/12)),0)</f>
        <v>0</v>
      </c>
      <c r="O14" s="38">
        <f>ROUNDUP(IF(SUM($E14:N14)+($D14/12)&gt;=$D14,($D14-(SUM($E14:N14))),($D14/12)),0)</f>
        <v>0</v>
      </c>
      <c r="P14" s="38">
        <f>ROUNDUP(IF(SUM($E14:O14)+($D14/12)&gt;=$D14,($D14-(SUM($E14:O14))),($D14/12)),0)</f>
        <v>0</v>
      </c>
      <c r="Q14" s="38">
        <f t="shared" si="1"/>
        <v>0</v>
      </c>
    </row>
    <row r="15" spans="1:17" ht="21" customHeight="1">
      <c r="A15" s="15">
        <v>365</v>
      </c>
      <c r="B15" s="16" t="s">
        <v>14</v>
      </c>
      <c r="C15" s="15">
        <v>365</v>
      </c>
      <c r="D15" s="65"/>
      <c r="E15" s="38">
        <f t="shared" si="0"/>
        <v>0</v>
      </c>
      <c r="F15" s="38">
        <f>ROUNDUP(IF(SUM($E15:E15)+($D15/12)&gt;=$D15,($D15-(SUM($E15:E15))),($D15/12)),0)</f>
        <v>0</v>
      </c>
      <c r="G15" s="38">
        <f>ROUNDUP(IF(SUM($E15:F15)+($D15/12)&gt;=$D15,($D15-(SUM($E15:F15))),($D15/12)),0)</f>
        <v>0</v>
      </c>
      <c r="H15" s="38">
        <f>ROUNDUP(IF(SUM($E15:G15)+($D15/12)&gt;=$D15,($D15-(SUM($E15:G15))),($D15/12)),0)</f>
        <v>0</v>
      </c>
      <c r="I15" s="38">
        <f>ROUNDUP(IF(SUM($E15:H15)+($D15/12)&gt;=$D15,($D15-(SUM($E15:H15))),($D15/12)),0)</f>
        <v>0</v>
      </c>
      <c r="J15" s="38">
        <f>ROUNDUP(IF(SUM($E15:I15)+($D15/12)&gt;=$D15,($D15-(SUM($E15:I15))),($D15/12)),0)</f>
        <v>0</v>
      </c>
      <c r="K15" s="38">
        <f>ROUNDUP(IF(SUM($E15:J15)+($D15/12)&gt;=$D15,($D15-(SUM($E15:J15))),($D15/12)),0)</f>
        <v>0</v>
      </c>
      <c r="L15" s="38">
        <f>ROUNDUP(IF(SUM($E15:K15)+($D15/12)&gt;=$D15,($D15-(SUM($E15:K15))),($D15/12)),0)</f>
        <v>0</v>
      </c>
      <c r="M15" s="38">
        <f>ROUNDUP(IF(SUM($E15:L15)+($D15/12)&gt;=$D15,($D15-(SUM($E15:L15))),($D15/12)),0)</f>
        <v>0</v>
      </c>
      <c r="N15" s="38">
        <f>ROUNDUP(IF(SUM($E15:M15)+($D15/12)&gt;=$D15,($D15-(SUM($E15:M15))),($D15/12)),0)</f>
        <v>0</v>
      </c>
      <c r="O15" s="38">
        <f>ROUNDUP(IF(SUM($E15:N15)+($D15/12)&gt;=$D15,($D15-(SUM($E15:N15))),($D15/12)),0)</f>
        <v>0</v>
      </c>
      <c r="P15" s="38">
        <f>ROUNDUP(IF(SUM($E15:O15)+($D15/12)&gt;=$D15,($D15-(SUM($E15:O15))),($D15/12)),0)</f>
        <v>0</v>
      </c>
      <c r="Q15" s="38">
        <f t="shared" si="1"/>
        <v>0</v>
      </c>
    </row>
    <row r="16" spans="1:17" ht="21" customHeight="1">
      <c r="A16" s="15">
        <v>370</v>
      </c>
      <c r="B16" s="16" t="s">
        <v>15</v>
      </c>
      <c r="C16" s="15">
        <v>370</v>
      </c>
      <c r="D16" s="65"/>
      <c r="E16" s="38">
        <f t="shared" si="0"/>
        <v>0</v>
      </c>
      <c r="F16" s="38">
        <f>ROUNDUP(IF(SUM($E16:E16)+($D16/12)&gt;=$D16,($D16-(SUM($E16:E16))),($D16/12)),0)</f>
        <v>0</v>
      </c>
      <c r="G16" s="38">
        <f>ROUNDUP(IF(SUM($E16:F16)+($D16/12)&gt;=$D16,($D16-(SUM($E16:F16))),($D16/12)),0)</f>
        <v>0</v>
      </c>
      <c r="H16" s="38">
        <f>ROUNDUP(IF(SUM($E16:G16)+($D16/12)&gt;=$D16,($D16-(SUM($E16:G16))),($D16/12)),0)</f>
        <v>0</v>
      </c>
      <c r="I16" s="38">
        <f>ROUNDUP(IF(SUM($E16:H16)+($D16/12)&gt;=$D16,($D16-(SUM($E16:H16))),($D16/12)),0)</f>
        <v>0</v>
      </c>
      <c r="J16" s="38">
        <f>ROUNDUP(IF(SUM($E16:I16)+($D16/12)&gt;=$D16,($D16-(SUM($E16:I16))),($D16/12)),0)</f>
        <v>0</v>
      </c>
      <c r="K16" s="38">
        <f>ROUNDUP(IF(SUM($E16:J16)+($D16/12)&gt;=$D16,($D16-(SUM($E16:J16))),($D16/12)),0)</f>
        <v>0</v>
      </c>
      <c r="L16" s="38">
        <f>ROUNDUP(IF(SUM($E16:K16)+($D16/12)&gt;=$D16,($D16-(SUM($E16:K16))),($D16/12)),0)</f>
        <v>0</v>
      </c>
      <c r="M16" s="38">
        <f>ROUNDUP(IF(SUM($E16:L16)+($D16/12)&gt;=$D16,($D16-(SUM($E16:L16))),($D16/12)),0)</f>
        <v>0</v>
      </c>
      <c r="N16" s="38">
        <f>ROUNDUP(IF(SUM($E16:M16)+($D16/12)&gt;=$D16,($D16-(SUM($E16:M16))),($D16/12)),0)</f>
        <v>0</v>
      </c>
      <c r="O16" s="38">
        <f>ROUNDUP(IF(SUM($E16:N16)+($D16/12)&gt;=$D16,($D16-(SUM($E16:N16))),($D16/12)),0)</f>
        <v>0</v>
      </c>
      <c r="P16" s="38">
        <f>ROUNDUP(IF(SUM($E16:O16)+($D16/12)&gt;=$D16,($D16-(SUM($E16:O16))),($D16/12)),0)</f>
        <v>0</v>
      </c>
      <c r="Q16" s="38">
        <f t="shared" si="1"/>
        <v>0</v>
      </c>
    </row>
    <row r="17" spans="1:17" ht="21" customHeight="1">
      <c r="A17" s="15">
        <v>375</v>
      </c>
      <c r="B17" s="16" t="s">
        <v>16</v>
      </c>
      <c r="C17" s="15">
        <v>375</v>
      </c>
      <c r="D17" s="65"/>
      <c r="E17" s="38">
        <f t="shared" si="0"/>
        <v>0</v>
      </c>
      <c r="F17" s="38">
        <f>ROUNDUP(IF(SUM($E17:E17)+($D17/12)&gt;=$D17,($D17-(SUM($E17:E17))),($D17/12)),0)</f>
        <v>0</v>
      </c>
      <c r="G17" s="38">
        <f>ROUNDUP(IF(SUM($E17:F17)+($D17/12)&gt;=$D17,($D17-(SUM($E17:F17))),($D17/12)),0)</f>
        <v>0</v>
      </c>
      <c r="H17" s="38">
        <f>ROUNDUP(IF(SUM($E17:G17)+($D17/12)&gt;=$D17,($D17-(SUM($E17:G17))),($D17/12)),0)</f>
        <v>0</v>
      </c>
      <c r="I17" s="38">
        <f>ROUNDUP(IF(SUM($E17:H17)+($D17/12)&gt;=$D17,($D17-(SUM($E17:H17))),($D17/12)),0)</f>
        <v>0</v>
      </c>
      <c r="J17" s="38">
        <f>ROUNDUP(IF(SUM($E17:I17)+($D17/12)&gt;=$D17,($D17-(SUM($E17:I17))),($D17/12)),0)</f>
        <v>0</v>
      </c>
      <c r="K17" s="38">
        <f>ROUNDUP(IF(SUM($E17:J17)+($D17/12)&gt;=$D17,($D17-(SUM($E17:J17))),($D17/12)),0)</f>
        <v>0</v>
      </c>
      <c r="L17" s="38">
        <f>ROUNDUP(IF(SUM($E17:K17)+($D17/12)&gt;=$D17,($D17-(SUM($E17:K17))),($D17/12)),0)</f>
        <v>0</v>
      </c>
      <c r="M17" s="38">
        <f>ROUNDUP(IF(SUM($E17:L17)+($D17/12)&gt;=$D17,($D17-(SUM($E17:L17))),($D17/12)),0)</f>
        <v>0</v>
      </c>
      <c r="N17" s="38">
        <f>ROUNDUP(IF(SUM($E17:M17)+($D17/12)&gt;=$D17,($D17-(SUM($E17:M17))),($D17/12)),0)</f>
        <v>0</v>
      </c>
      <c r="O17" s="38">
        <f>ROUNDUP(IF(SUM($E17:N17)+($D17/12)&gt;=$D17,($D17-(SUM($E17:N17))),($D17/12)),0)</f>
        <v>0</v>
      </c>
      <c r="P17" s="38">
        <f>ROUNDUP(IF(SUM($E17:O17)+($D17/12)&gt;=$D17,($D17-(SUM($E17:O17))),($D17/12)),0)</f>
        <v>0</v>
      </c>
      <c r="Q17" s="38">
        <f t="shared" si="1"/>
        <v>0</v>
      </c>
    </row>
    <row r="18" spans="1:17" ht="21" customHeight="1">
      <c r="A18" s="15">
        <v>380</v>
      </c>
      <c r="B18" s="16" t="s">
        <v>28</v>
      </c>
      <c r="C18" s="15">
        <v>380</v>
      </c>
      <c r="D18" s="65"/>
      <c r="E18" s="38">
        <f t="shared" si="0"/>
        <v>0</v>
      </c>
      <c r="F18" s="38">
        <f>ROUNDUP(IF(SUM($E18:E18)+($D18/12)&gt;=$D18,($D18-(SUM($E18:E18))),($D18/12)),0)</f>
        <v>0</v>
      </c>
      <c r="G18" s="38">
        <f>ROUNDUP(IF(SUM($E18:F18)+($D18/12)&gt;=$D18,($D18-(SUM($E18:F18))),($D18/12)),0)</f>
        <v>0</v>
      </c>
      <c r="H18" s="38">
        <f>ROUNDUP(IF(SUM($E18:G18)+($D18/12)&gt;=$D18,($D18-(SUM($E18:G18))),($D18/12)),0)</f>
        <v>0</v>
      </c>
      <c r="I18" s="38">
        <f>ROUNDUP(IF(SUM($E18:H18)+($D18/12)&gt;=$D18,($D18-(SUM($E18:H18))),($D18/12)),0)</f>
        <v>0</v>
      </c>
      <c r="J18" s="38">
        <f>ROUNDUP(IF(SUM($E18:I18)+($D18/12)&gt;=$D18,($D18-(SUM($E18:I18))),($D18/12)),0)</f>
        <v>0</v>
      </c>
      <c r="K18" s="38">
        <f>ROUNDUP(IF(SUM($E18:J18)+($D18/12)&gt;=$D18,($D18-(SUM($E18:J18))),($D18/12)),0)</f>
        <v>0</v>
      </c>
      <c r="L18" s="38">
        <f>ROUNDUP(IF(SUM($E18:K18)+($D18/12)&gt;=$D18,($D18-(SUM($E18:K18))),($D18/12)),0)</f>
        <v>0</v>
      </c>
      <c r="M18" s="38">
        <f>ROUNDUP(IF(SUM($E18:L18)+($D18/12)&gt;=$D18,($D18-(SUM($E18:L18))),($D18/12)),0)</f>
        <v>0</v>
      </c>
      <c r="N18" s="38">
        <f>ROUNDUP(IF(SUM($E18:M18)+($D18/12)&gt;=$D18,($D18-(SUM($E18:M18))),($D18/12)),0)</f>
        <v>0</v>
      </c>
      <c r="O18" s="38">
        <f>ROUNDUP(IF(SUM($E18:N18)+($D18/12)&gt;=$D18,($D18-(SUM($E18:N18))),($D18/12)),0)</f>
        <v>0</v>
      </c>
      <c r="P18" s="38">
        <f>ROUNDUP(IF(SUM($E18:O18)+($D18/12)&gt;=$D18,($D18-(SUM($E18:O18))),($D18/12)),0)</f>
        <v>0</v>
      </c>
      <c r="Q18" s="38">
        <f t="shared" si="1"/>
        <v>0</v>
      </c>
    </row>
    <row r="19" spans="1:17" ht="21" customHeight="1">
      <c r="A19" s="15">
        <v>385</v>
      </c>
      <c r="B19" s="16" t="s">
        <v>19</v>
      </c>
      <c r="C19" s="15">
        <v>385</v>
      </c>
      <c r="D19" s="65"/>
      <c r="E19" s="38">
        <f t="shared" si="0"/>
        <v>0</v>
      </c>
      <c r="F19" s="38">
        <f>ROUNDUP(IF(SUM($E19:E19)+($D19/12)&gt;=$D19,($D19-(SUM($E19:E19))),($D19/12)),0)</f>
        <v>0</v>
      </c>
      <c r="G19" s="38">
        <f>ROUNDUP(IF(SUM($E19:F19)+($D19/12)&gt;=$D19,($D19-(SUM($E19:F19))),($D19/12)),0)</f>
        <v>0</v>
      </c>
      <c r="H19" s="38">
        <f>ROUNDUP(IF(SUM($E19:G19)+($D19/12)&gt;=$D19,($D19-(SUM($E19:G19))),($D19/12)),0)</f>
        <v>0</v>
      </c>
      <c r="I19" s="38">
        <f>ROUNDUP(IF(SUM($E19:H19)+($D19/12)&gt;=$D19,($D19-(SUM($E19:H19))),($D19/12)),0)</f>
        <v>0</v>
      </c>
      <c r="J19" s="38">
        <f>ROUNDUP(IF(SUM($E19:I19)+($D19/12)&gt;=$D19,($D19-(SUM($E19:I19))),($D19/12)),0)</f>
        <v>0</v>
      </c>
      <c r="K19" s="38">
        <f>ROUNDUP(IF(SUM($E19:J19)+($D19/12)&gt;=$D19,($D19-(SUM($E19:J19))),($D19/12)),0)</f>
        <v>0</v>
      </c>
      <c r="L19" s="38">
        <f>ROUNDUP(IF(SUM($E19:K19)+($D19/12)&gt;=$D19,($D19-(SUM($E19:K19))),($D19/12)),0)</f>
        <v>0</v>
      </c>
      <c r="M19" s="38">
        <f>ROUNDUP(IF(SUM($E19:L19)+($D19/12)&gt;=$D19,($D19-(SUM($E19:L19))),($D19/12)),0)</f>
        <v>0</v>
      </c>
      <c r="N19" s="38">
        <f>ROUNDUP(IF(SUM($E19:M19)+($D19/12)&gt;=$D19,($D19-(SUM($E19:M19))),($D19/12)),0)</f>
        <v>0</v>
      </c>
      <c r="O19" s="38">
        <f>ROUNDUP(IF(SUM($E19:N19)+($D19/12)&gt;=$D19,($D19-(SUM($E19:N19))),($D19/12)),0)</f>
        <v>0</v>
      </c>
      <c r="P19" s="38">
        <f>ROUNDUP(IF(SUM($E19:O19)+($D19/12)&gt;=$D19,($D19-(SUM($E19:O19))),($D19/12)),0)</f>
        <v>0</v>
      </c>
      <c r="Q19" s="38">
        <f t="shared" si="1"/>
        <v>0</v>
      </c>
    </row>
    <row r="20" spans="1:17" ht="21" customHeight="1">
      <c r="A20" s="15">
        <v>400</v>
      </c>
      <c r="B20" s="16" t="s">
        <v>22</v>
      </c>
      <c r="C20" s="15">
        <v>400</v>
      </c>
      <c r="D20" s="65"/>
      <c r="E20" s="38">
        <f t="shared" si="0"/>
        <v>0</v>
      </c>
      <c r="F20" s="38">
        <f>ROUNDUP(IF(SUM($E20:E20)+($D20/12)&gt;=$D20,($D20-(SUM($E20:E20))),($D20/12)),0)</f>
        <v>0</v>
      </c>
      <c r="G20" s="38">
        <f>ROUNDUP(IF(SUM($E20:F20)+($D20/12)&gt;=$D20,($D20-(SUM($E20:F20))),($D20/12)),0)</f>
        <v>0</v>
      </c>
      <c r="H20" s="38">
        <f>ROUNDUP(IF(SUM($E20:G20)+($D20/12)&gt;=$D20,($D20-(SUM($E20:G20))),($D20/12)),0)</f>
        <v>0</v>
      </c>
      <c r="I20" s="38">
        <f>ROUNDUP(IF(SUM($E20:H20)+($D20/12)&gt;=$D20,($D20-(SUM($E20:H20))),($D20/12)),0)</f>
        <v>0</v>
      </c>
      <c r="J20" s="38">
        <f>ROUNDUP(IF(SUM($E20:I20)+($D20/12)&gt;=$D20,($D20-(SUM($E20:I20))),($D20/12)),0)</f>
        <v>0</v>
      </c>
      <c r="K20" s="38">
        <f>ROUNDUP(IF(SUM($E20:J20)+($D20/12)&gt;=$D20,($D20-(SUM($E20:J20))),($D20/12)),0)</f>
        <v>0</v>
      </c>
      <c r="L20" s="38">
        <f>ROUNDUP(IF(SUM($E20:K20)+($D20/12)&gt;=$D20,($D20-(SUM($E20:K20))),($D20/12)),0)</f>
        <v>0</v>
      </c>
      <c r="M20" s="38">
        <f>ROUNDUP(IF(SUM($E20:L20)+($D20/12)&gt;=$D20,($D20-(SUM($E20:L20))),($D20/12)),0)</f>
        <v>0</v>
      </c>
      <c r="N20" s="38">
        <f>ROUNDUP(IF(SUM($E20:M20)+($D20/12)&gt;=$D20,($D20-(SUM($E20:M20))),($D20/12)),0)</f>
        <v>0</v>
      </c>
      <c r="O20" s="38">
        <f>ROUNDUP(IF(SUM($E20:N20)+($D20/12)&gt;=$D20,($D20-(SUM($E20:N20))),($D20/12)),0)</f>
        <v>0</v>
      </c>
      <c r="P20" s="38">
        <f>ROUNDUP(IF(SUM($E20:O20)+($D20/12)&gt;=$D20,($D20-(SUM($E20:O20))),($D20/12)),0)</f>
        <v>0</v>
      </c>
      <c r="Q20" s="38">
        <f t="shared" si="1"/>
        <v>0</v>
      </c>
    </row>
    <row r="21" spans="1:17" ht="21" customHeight="1">
      <c r="A21" s="15">
        <v>410</v>
      </c>
      <c r="B21" s="16" t="s">
        <v>1</v>
      </c>
      <c r="C21" s="15">
        <v>410</v>
      </c>
      <c r="D21" s="65"/>
      <c r="E21" s="38">
        <f t="shared" si="0"/>
        <v>0</v>
      </c>
      <c r="F21" s="38">
        <f>ROUNDUP(IF(SUM($E21:E21)+($D21/12)&gt;=$D21,($D21-(SUM($E21:E21))),($D21/12)),0)</f>
        <v>0</v>
      </c>
      <c r="G21" s="38">
        <f>ROUNDUP(IF(SUM($E21:F21)+($D21/12)&gt;=$D21,($D21-(SUM($E21:F21))),($D21/12)),0)</f>
        <v>0</v>
      </c>
      <c r="H21" s="38">
        <f>ROUNDUP(IF(SUM($E21:G21)+($D21/12)&gt;=$D21,($D21-(SUM($E21:G21))),($D21/12)),0)</f>
        <v>0</v>
      </c>
      <c r="I21" s="38">
        <f>ROUNDUP(IF(SUM($E21:H21)+($D21/12)&gt;=$D21,($D21-(SUM($E21:H21))),($D21/12)),0)</f>
        <v>0</v>
      </c>
      <c r="J21" s="38">
        <f>ROUNDUP(IF(SUM($E21:I21)+($D21/12)&gt;=$D21,($D21-(SUM($E21:I21))),($D21/12)),0)</f>
        <v>0</v>
      </c>
      <c r="K21" s="38">
        <f>ROUNDUP(IF(SUM($E21:J21)+($D21/12)&gt;=$D21,($D21-(SUM($E21:J21))),($D21/12)),0)</f>
        <v>0</v>
      </c>
      <c r="L21" s="38">
        <f>ROUNDUP(IF(SUM($E21:K21)+($D21/12)&gt;=$D21,($D21-(SUM($E21:K21))),($D21/12)),0)</f>
        <v>0</v>
      </c>
      <c r="M21" s="38">
        <f>ROUNDUP(IF(SUM($E21:L21)+($D21/12)&gt;=$D21,($D21-(SUM($E21:L21))),($D21/12)),0)</f>
        <v>0</v>
      </c>
      <c r="N21" s="38">
        <f>ROUNDUP(IF(SUM($E21:M21)+($D21/12)&gt;=$D21,($D21-(SUM($E21:M21))),($D21/12)),0)</f>
        <v>0</v>
      </c>
      <c r="O21" s="38">
        <f>ROUNDUP(IF(SUM($E21:N21)+($D21/12)&gt;=$D21,($D21-(SUM($E21:N21))),($D21/12)),0)</f>
        <v>0</v>
      </c>
      <c r="P21" s="38">
        <f>ROUNDUP(IF(SUM($E21:O21)+($D21/12)&gt;=$D21,($D21-(SUM($E21:O21))),($D21/12)),0)</f>
        <v>0</v>
      </c>
      <c r="Q21" s="38">
        <f t="shared" si="1"/>
        <v>0</v>
      </c>
    </row>
    <row r="22" spans="1:17" ht="21" customHeight="1">
      <c r="A22" s="15">
        <v>420</v>
      </c>
      <c r="B22" s="16" t="s">
        <v>2</v>
      </c>
      <c r="C22" s="15">
        <v>420</v>
      </c>
      <c r="D22" s="65"/>
      <c r="E22" s="38">
        <f t="shared" si="0"/>
        <v>0</v>
      </c>
      <c r="F22" s="38">
        <f>ROUNDUP(IF(SUM($E22:E22)+($D22/12)&gt;=$D22,($D22-(SUM($E22:E22))),($D22/12)),0)</f>
        <v>0</v>
      </c>
      <c r="G22" s="38">
        <f>ROUNDUP(IF(SUM($E22:F22)+($D22/12)&gt;=$D22,($D22-(SUM($E22:F22))),($D22/12)),0)</f>
        <v>0</v>
      </c>
      <c r="H22" s="38">
        <f>ROUNDUP(IF(SUM($E22:G22)+($D22/12)&gt;=$D22,($D22-(SUM($E22:G22))),($D22/12)),0)</f>
        <v>0</v>
      </c>
      <c r="I22" s="38">
        <f>ROUNDUP(IF(SUM($E22:H22)+($D22/12)&gt;=$D22,($D22-(SUM($E22:H22))),($D22/12)),0)</f>
        <v>0</v>
      </c>
      <c r="J22" s="38">
        <f>ROUNDUP(IF(SUM($E22:I22)+($D22/12)&gt;=$D22,($D22-(SUM($E22:I22))),($D22/12)),0)</f>
        <v>0</v>
      </c>
      <c r="K22" s="38">
        <f>ROUNDUP(IF(SUM($E22:J22)+($D22/12)&gt;=$D22,($D22-(SUM($E22:J22))),($D22/12)),0)</f>
        <v>0</v>
      </c>
      <c r="L22" s="38">
        <f>ROUNDUP(IF(SUM($E22:K22)+($D22/12)&gt;=$D22,($D22-(SUM($E22:K22))),($D22/12)),0)</f>
        <v>0</v>
      </c>
      <c r="M22" s="38">
        <f>ROUNDUP(IF(SUM($E22:L22)+($D22/12)&gt;=$D22,($D22-(SUM($E22:L22))),($D22/12)),0)</f>
        <v>0</v>
      </c>
      <c r="N22" s="38">
        <f>ROUNDUP(IF(SUM($E22:M22)+($D22/12)&gt;=$D22,($D22-(SUM($E22:M22))),($D22/12)),0)</f>
        <v>0</v>
      </c>
      <c r="O22" s="38">
        <f>ROUNDUP(IF(SUM($E22:N22)+($D22/12)&gt;=$D22,($D22-(SUM($E22:N22))),($D22/12)),0)</f>
        <v>0</v>
      </c>
      <c r="P22" s="38">
        <f>ROUNDUP(IF(SUM($E22:O22)+($D22/12)&gt;=$D22,($D22-(SUM($E22:O22))),($D22/12)),0)</f>
        <v>0</v>
      </c>
      <c r="Q22" s="38">
        <f t="shared" si="1"/>
        <v>0</v>
      </c>
    </row>
    <row r="23" spans="1:17" ht="21" customHeight="1">
      <c r="A23" s="15">
        <v>430</v>
      </c>
      <c r="B23" s="16" t="s">
        <v>3</v>
      </c>
      <c r="C23" s="15">
        <v>430</v>
      </c>
      <c r="D23" s="65"/>
      <c r="E23" s="38">
        <f t="shared" si="0"/>
        <v>0</v>
      </c>
      <c r="F23" s="38">
        <f>ROUNDUP(IF(SUM($E23:E23)+($D23/12)&gt;=$D23,($D23-(SUM($E23:E23))),($D23/12)),0)</f>
        <v>0</v>
      </c>
      <c r="G23" s="38">
        <f>ROUNDUP(IF(SUM($E23:F23)+($D23/12)&gt;=$D23,($D23-(SUM($E23:F23))),($D23/12)),0)</f>
        <v>0</v>
      </c>
      <c r="H23" s="38">
        <f>ROUNDUP(IF(SUM($E23:G23)+($D23/12)&gt;=$D23,($D23-(SUM($E23:G23))),($D23/12)),0)</f>
        <v>0</v>
      </c>
      <c r="I23" s="38">
        <f>ROUNDUP(IF(SUM($E23:H23)+($D23/12)&gt;=$D23,($D23-(SUM($E23:H23))),($D23/12)),0)</f>
        <v>0</v>
      </c>
      <c r="J23" s="38">
        <f>ROUNDUP(IF(SUM($E23:I23)+($D23/12)&gt;=$D23,($D23-(SUM($E23:I23))),($D23/12)),0)</f>
        <v>0</v>
      </c>
      <c r="K23" s="38">
        <f>ROUNDUP(IF(SUM($E23:J23)+($D23/12)&gt;=$D23,($D23-(SUM($E23:J23))),($D23/12)),0)</f>
        <v>0</v>
      </c>
      <c r="L23" s="38">
        <f>ROUNDUP(IF(SUM($E23:K23)+($D23/12)&gt;=$D23,($D23-(SUM($E23:K23))),($D23/12)),0)</f>
        <v>0</v>
      </c>
      <c r="M23" s="38">
        <f>ROUNDUP(IF(SUM($E23:L23)+($D23/12)&gt;=$D23,($D23-(SUM($E23:L23))),($D23/12)),0)</f>
        <v>0</v>
      </c>
      <c r="N23" s="38">
        <f>ROUNDUP(IF(SUM($E23:M23)+($D23/12)&gt;=$D23,($D23-(SUM($E23:M23))),($D23/12)),0)</f>
        <v>0</v>
      </c>
      <c r="O23" s="38">
        <f>ROUNDUP(IF(SUM($E23:N23)+($D23/12)&gt;=$D23,($D23-(SUM($E23:N23))),($D23/12)),0)</f>
        <v>0</v>
      </c>
      <c r="P23" s="38">
        <f>ROUNDUP(IF(SUM($E23:O23)+($D23/12)&gt;=$D23,($D23-(SUM($E23:O23))),($D23/12)),0)</f>
        <v>0</v>
      </c>
      <c r="Q23" s="38">
        <f t="shared" si="1"/>
        <v>0</v>
      </c>
    </row>
    <row r="24" spans="1:17" ht="21" customHeight="1">
      <c r="A24" s="15">
        <v>440</v>
      </c>
      <c r="B24" s="16" t="s">
        <v>29</v>
      </c>
      <c r="C24" s="15">
        <v>440</v>
      </c>
      <c r="D24" s="65"/>
      <c r="E24" s="38">
        <f t="shared" si="0"/>
        <v>0</v>
      </c>
      <c r="F24" s="38">
        <f>ROUNDUP(IF(SUM($E24:E24)+($D24/12)&gt;=$D24,($D24-(SUM($E24:E24))),($D24/12)),0)</f>
        <v>0</v>
      </c>
      <c r="G24" s="38">
        <f>ROUNDUP(IF(SUM($E24:F24)+($D24/12)&gt;=$D24,($D24-(SUM($E24:F24))),($D24/12)),0)</f>
        <v>0</v>
      </c>
      <c r="H24" s="38">
        <f>ROUNDUP(IF(SUM($E24:G24)+($D24/12)&gt;=$D24,($D24-(SUM($E24:G24))),($D24/12)),0)</f>
        <v>0</v>
      </c>
      <c r="I24" s="38">
        <f>ROUNDUP(IF(SUM($E24:H24)+($D24/12)&gt;=$D24,($D24-(SUM($E24:H24))),($D24/12)),0)</f>
        <v>0</v>
      </c>
      <c r="J24" s="38">
        <f>ROUNDUP(IF(SUM($E24:I24)+($D24/12)&gt;=$D24,($D24-(SUM($E24:I24))),($D24/12)),0)</f>
        <v>0</v>
      </c>
      <c r="K24" s="38">
        <f>ROUNDUP(IF(SUM($E24:J24)+($D24/12)&gt;=$D24,($D24-(SUM($E24:J24))),($D24/12)),0)</f>
        <v>0</v>
      </c>
      <c r="L24" s="38">
        <f>ROUNDUP(IF(SUM($E24:K24)+($D24/12)&gt;=$D24,($D24-(SUM($E24:K24))),($D24/12)),0)</f>
        <v>0</v>
      </c>
      <c r="M24" s="38">
        <f>ROUNDUP(IF(SUM($E24:L24)+($D24/12)&gt;=$D24,($D24-(SUM($E24:L24))),($D24/12)),0)</f>
        <v>0</v>
      </c>
      <c r="N24" s="38">
        <f>ROUNDUP(IF(SUM($E24:M24)+($D24/12)&gt;=$D24,($D24-(SUM($E24:M24))),($D24/12)),0)</f>
        <v>0</v>
      </c>
      <c r="O24" s="38">
        <f>ROUNDUP(IF(SUM($E24:N24)+($D24/12)&gt;=$D24,($D24-(SUM($E24:N24))),($D24/12)),0)</f>
        <v>0</v>
      </c>
      <c r="P24" s="38">
        <f>ROUNDUP(IF(SUM($E24:O24)+($D24/12)&gt;=$D24,($D24-(SUM($E24:O24))),($D24/12)),0)</f>
        <v>0</v>
      </c>
      <c r="Q24" s="38">
        <f t="shared" si="1"/>
        <v>0</v>
      </c>
    </row>
    <row r="25" spans="1:17" ht="21" customHeight="1">
      <c r="A25" s="15">
        <v>450</v>
      </c>
      <c r="B25" s="16" t="s">
        <v>12</v>
      </c>
      <c r="C25" s="15">
        <v>450</v>
      </c>
      <c r="D25" s="65"/>
      <c r="E25" s="38">
        <f t="shared" si="0"/>
        <v>0</v>
      </c>
      <c r="F25" s="38">
        <f>ROUNDUP(IF(SUM($E25:E25)+($D25/12)&gt;=$D25,($D25-(SUM($E25:E25))),($D25/12)),0)</f>
        <v>0</v>
      </c>
      <c r="G25" s="38">
        <f>ROUNDUP(IF(SUM($E25:F25)+($D25/12)&gt;=$D25,($D25-(SUM($E25:F25))),($D25/12)),0)</f>
        <v>0</v>
      </c>
      <c r="H25" s="38">
        <f>ROUNDUP(IF(SUM($E25:G25)+($D25/12)&gt;=$D25,($D25-(SUM($E25:G25))),($D25/12)),0)</f>
        <v>0</v>
      </c>
      <c r="I25" s="38">
        <f>ROUNDUP(IF(SUM($E25:H25)+($D25/12)&gt;=$D25,($D25-(SUM($E25:H25))),($D25/12)),0)</f>
        <v>0</v>
      </c>
      <c r="J25" s="38">
        <f>ROUNDUP(IF(SUM($E25:I25)+($D25/12)&gt;=$D25,($D25-(SUM($E25:I25))),($D25/12)),0)</f>
        <v>0</v>
      </c>
      <c r="K25" s="38">
        <f>ROUNDUP(IF(SUM($E25:J25)+($D25/12)&gt;=$D25,($D25-(SUM($E25:J25))),($D25/12)),0)</f>
        <v>0</v>
      </c>
      <c r="L25" s="38">
        <f>ROUNDUP(IF(SUM($E25:K25)+($D25/12)&gt;=$D25,($D25-(SUM($E25:K25))),($D25/12)),0)</f>
        <v>0</v>
      </c>
      <c r="M25" s="38">
        <f>ROUNDUP(IF(SUM($E25:L25)+($D25/12)&gt;=$D25,($D25-(SUM($E25:L25))),($D25/12)),0)</f>
        <v>0</v>
      </c>
      <c r="N25" s="38">
        <f>ROUNDUP(IF(SUM($E25:M25)+($D25/12)&gt;=$D25,($D25-(SUM($E25:M25))),($D25/12)),0)</f>
        <v>0</v>
      </c>
      <c r="O25" s="38">
        <f>ROUNDUP(IF(SUM($E25:N25)+($D25/12)&gt;=$D25,($D25-(SUM($E25:N25))),($D25/12)),0)</f>
        <v>0</v>
      </c>
      <c r="P25" s="38">
        <f>ROUNDUP(IF(SUM($E25:O25)+($D25/12)&gt;=$D25,($D25-(SUM($E25:O25))),($D25/12)),0)</f>
        <v>0</v>
      </c>
      <c r="Q25" s="38">
        <f t="shared" si="1"/>
        <v>0</v>
      </c>
    </row>
    <row r="26" spans="1:17" ht="21" customHeight="1">
      <c r="A26" s="15">
        <v>500</v>
      </c>
      <c r="B26" s="16" t="s">
        <v>9</v>
      </c>
      <c r="C26" s="15">
        <v>500</v>
      </c>
      <c r="D26" s="65"/>
      <c r="E26" s="38">
        <f t="shared" si="0"/>
        <v>0</v>
      </c>
      <c r="F26" s="38">
        <f>ROUNDUP(IF(SUM($E26:E26)+($D26/12)&gt;=$D26,($D26-(SUM($E26:E26))),($D26/12)),0)</f>
        <v>0</v>
      </c>
      <c r="G26" s="38">
        <f>ROUNDUP(IF(SUM($E26:F26)+($D26/12)&gt;=$D26,($D26-(SUM($E26:F26))),($D26/12)),0)</f>
        <v>0</v>
      </c>
      <c r="H26" s="38">
        <f>ROUNDUP(IF(SUM($E26:G26)+($D26/12)&gt;=$D26,($D26-(SUM($E26:G26))),($D26/12)),0)</f>
        <v>0</v>
      </c>
      <c r="I26" s="38">
        <f>ROUNDUP(IF(SUM($E26:H26)+($D26/12)&gt;=$D26,($D26-(SUM($E26:H26))),($D26/12)),0)</f>
        <v>0</v>
      </c>
      <c r="J26" s="38">
        <f>ROUNDUP(IF(SUM($E26:I26)+($D26/12)&gt;=$D26,($D26-(SUM($E26:I26))),($D26/12)),0)</f>
        <v>0</v>
      </c>
      <c r="K26" s="38">
        <f>ROUNDUP(IF(SUM($E26:J26)+($D26/12)&gt;=$D26,($D26-(SUM($E26:J26))),($D26/12)),0)</f>
        <v>0</v>
      </c>
      <c r="L26" s="38">
        <f>ROUNDUP(IF(SUM($E26:K26)+($D26/12)&gt;=$D26,($D26-(SUM($E26:K26))),($D26/12)),0)</f>
        <v>0</v>
      </c>
      <c r="M26" s="38">
        <f>ROUNDUP(IF(SUM($E26:L26)+($D26/12)&gt;=$D26,($D26-(SUM($E26:L26))),($D26/12)),0)</f>
        <v>0</v>
      </c>
      <c r="N26" s="38">
        <f>ROUNDUP(IF(SUM($E26:M26)+($D26/12)&gt;=$D26,($D26-(SUM($E26:M26))),($D26/12)),0)</f>
        <v>0</v>
      </c>
      <c r="O26" s="38">
        <f>ROUNDUP(IF(SUM($E26:N26)+($D26/12)&gt;=$D26,($D26-(SUM($E26:N26))),($D26/12)),0)</f>
        <v>0</v>
      </c>
      <c r="P26" s="38">
        <f>ROUNDUP(IF(SUM($E26:O26)+($D26/12)&gt;=$D26,($D26-(SUM($E26:O26))),($D26/12)),0)</f>
        <v>0</v>
      </c>
      <c r="Q26" s="38">
        <f t="shared" si="1"/>
        <v>0</v>
      </c>
    </row>
    <row r="27" spans="1:17" ht="21" customHeight="1">
      <c r="A27" s="15">
        <v>510</v>
      </c>
      <c r="B27" s="16" t="s">
        <v>30</v>
      </c>
      <c r="C27" s="15">
        <v>510</v>
      </c>
      <c r="D27" s="65"/>
      <c r="E27" s="38">
        <f t="shared" si="0"/>
        <v>0</v>
      </c>
      <c r="F27" s="38">
        <f>ROUNDUP(IF(SUM($E27:E27)+($D27/12)&gt;=$D27,($D27-(SUM($E27:E27))),($D27/12)),0)</f>
        <v>0</v>
      </c>
      <c r="G27" s="38">
        <f>ROUNDUP(IF(SUM($E27:F27)+($D27/12)&gt;=$D27,($D27-(SUM($E27:F27))),($D27/12)),0)</f>
        <v>0</v>
      </c>
      <c r="H27" s="38">
        <f>ROUNDUP(IF(SUM($E27:G27)+($D27/12)&gt;=$D27,($D27-(SUM($E27:G27))),($D27/12)),0)</f>
        <v>0</v>
      </c>
      <c r="I27" s="38">
        <f>ROUNDUP(IF(SUM($E27:H27)+($D27/12)&gt;=$D27,($D27-(SUM($E27:H27))),($D27/12)),0)</f>
        <v>0</v>
      </c>
      <c r="J27" s="38">
        <f>ROUNDUP(IF(SUM($E27:I27)+($D27/12)&gt;=$D27,($D27-(SUM($E27:I27))),($D27/12)),0)</f>
        <v>0</v>
      </c>
      <c r="K27" s="38">
        <f>ROUNDUP(IF(SUM($E27:J27)+($D27/12)&gt;=$D27,($D27-(SUM($E27:J27))),($D27/12)),0)</f>
        <v>0</v>
      </c>
      <c r="L27" s="38">
        <f>ROUNDUP(IF(SUM($E27:K27)+($D27/12)&gt;=$D27,($D27-(SUM($E27:K27))),($D27/12)),0)</f>
        <v>0</v>
      </c>
      <c r="M27" s="38">
        <f>ROUNDUP(IF(SUM($E27:L27)+($D27/12)&gt;=$D27,($D27-(SUM($E27:L27))),($D27/12)),0)</f>
        <v>0</v>
      </c>
      <c r="N27" s="38">
        <f>ROUNDUP(IF(SUM($E27:M27)+($D27/12)&gt;=$D27,($D27-(SUM($E27:M27))),($D27/12)),0)</f>
        <v>0</v>
      </c>
      <c r="O27" s="38">
        <f>ROUNDUP(IF(SUM($E27:N27)+($D27/12)&gt;=$D27,($D27-(SUM($E27:N27))),($D27/12)),0)</f>
        <v>0</v>
      </c>
      <c r="P27" s="38">
        <f>ROUNDUP(IF(SUM($E27:O27)+($D27/12)&gt;=$D27,($D27-(SUM($E27:O27))),($D27/12)),0)</f>
        <v>0</v>
      </c>
      <c r="Q27" s="38">
        <f t="shared" si="1"/>
        <v>0</v>
      </c>
    </row>
    <row r="28" spans="1:17" ht="21" customHeight="1" thickBot="1">
      <c r="A28" s="15">
        <v>520</v>
      </c>
      <c r="B28" s="16" t="s">
        <v>31</v>
      </c>
      <c r="C28" s="15">
        <v>520</v>
      </c>
      <c r="D28" s="65"/>
      <c r="E28" s="38">
        <f t="shared" si="0"/>
        <v>0</v>
      </c>
      <c r="F28" s="38">
        <f>ROUNDUP(IF(SUM($E28:E28)+($D28/12)&gt;=$D28,($D28-(SUM($E28:E28))),($D28/12)),0)</f>
        <v>0</v>
      </c>
      <c r="G28" s="38">
        <f>ROUNDUP(IF(SUM($E28:F28)+($D28/12)&gt;=$D28,($D28-(SUM($E28:F28))),($D28/12)),0)</f>
        <v>0</v>
      </c>
      <c r="H28" s="38">
        <f>ROUNDUP(IF(SUM($E28:G28)+($D28/12)&gt;=$D28,($D28-(SUM($E28:G28))),($D28/12)),0)</f>
        <v>0</v>
      </c>
      <c r="I28" s="38">
        <f>ROUNDUP(IF(SUM($E28:H28)+($D28/12)&gt;=$D28,($D28-(SUM($E28:H28))),($D28/12)),0)</f>
        <v>0</v>
      </c>
      <c r="J28" s="38">
        <f>ROUNDUP(IF(SUM($E28:I28)+($D28/12)&gt;=$D28,($D28-(SUM($E28:I28))),($D28/12)),0)</f>
        <v>0</v>
      </c>
      <c r="K28" s="38">
        <f>ROUNDUP(IF(SUM($E28:J28)+($D28/12)&gt;=$D28,($D28-(SUM($E28:J28))),($D28/12)),0)</f>
        <v>0</v>
      </c>
      <c r="L28" s="38">
        <f>ROUNDUP(IF(SUM($E28:K28)+($D28/12)&gt;=$D28,($D28-(SUM($E28:K28))),($D28/12)),0)</f>
        <v>0</v>
      </c>
      <c r="M28" s="38">
        <f>ROUNDUP(IF(SUM($E28:L28)+($D28/12)&gt;=$D28,($D28-(SUM($E28:L28))),($D28/12)),0)</f>
        <v>0</v>
      </c>
      <c r="N28" s="38">
        <f>ROUNDUP(IF(SUM($E28:M28)+($D28/12)&gt;=$D28,($D28-(SUM($E28:M28))),($D28/12)),0)</f>
        <v>0</v>
      </c>
      <c r="O28" s="38">
        <f>ROUNDUP(IF(SUM($E28:N28)+($D28/12)&gt;=$D28,($D28-(SUM($E28:N28))),($D28/12)),0)</f>
        <v>0</v>
      </c>
      <c r="P28" s="38">
        <f>ROUNDUP(IF(SUM($E28:O28)+($D28/12)&gt;=$D28,($D28-(SUM($E28:O28))),($D28/12)),0)</f>
        <v>0</v>
      </c>
      <c r="Q28" s="38">
        <f t="shared" si="1"/>
        <v>0</v>
      </c>
    </row>
    <row r="29" spans="1:17" ht="24" customHeight="1" thickBot="1">
      <c r="A29" s="145" t="s">
        <v>32</v>
      </c>
      <c r="B29" s="146"/>
      <c r="C29" s="147"/>
      <c r="D29" s="41">
        <f>SUM(D5:D28)</f>
        <v>0</v>
      </c>
      <c r="E29" s="42">
        <f>SUM(E5:E28)</f>
        <v>0</v>
      </c>
      <c r="F29" s="43">
        <f>SUM(F5:F28)</f>
        <v>0</v>
      </c>
      <c r="G29" s="50">
        <f aca="true" t="shared" si="2" ref="G29:P29">SUM(G5:G28)</f>
        <v>0</v>
      </c>
      <c r="H29" s="41">
        <f t="shared" si="2"/>
        <v>0</v>
      </c>
      <c r="I29" s="41">
        <f t="shared" si="2"/>
        <v>0</v>
      </c>
      <c r="J29" s="41">
        <f t="shared" si="2"/>
        <v>0</v>
      </c>
      <c r="K29" s="41">
        <f t="shared" si="2"/>
        <v>0</v>
      </c>
      <c r="L29" s="41">
        <f t="shared" si="2"/>
        <v>0</v>
      </c>
      <c r="M29" s="41">
        <f t="shared" si="2"/>
        <v>0</v>
      </c>
      <c r="N29" s="41">
        <f t="shared" si="2"/>
        <v>0</v>
      </c>
      <c r="O29" s="41">
        <f t="shared" si="2"/>
        <v>0</v>
      </c>
      <c r="P29" s="42">
        <f t="shared" si="2"/>
        <v>0</v>
      </c>
      <c r="Q29" s="43">
        <f>SUM(E29:P29)</f>
        <v>0</v>
      </c>
    </row>
    <row r="30" spans="1:17" ht="21.75" customHeight="1">
      <c r="A30" s="18"/>
      <c r="B30" s="26" t="s">
        <v>17</v>
      </c>
      <c r="C30" s="18"/>
      <c r="D30" s="19"/>
      <c r="E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</row>
    <row r="31" spans="1:6" s="19" customFormat="1" ht="25.5" customHeight="1" thickBot="1">
      <c r="A31" s="148" t="s">
        <v>80</v>
      </c>
      <c r="B31" s="148"/>
      <c r="C31" s="148"/>
      <c r="F31" s="44"/>
    </row>
    <row r="32" spans="1:18" s="5" customFormat="1" ht="25.5" customHeight="1" thickBot="1">
      <c r="A32" s="9" t="s">
        <v>25</v>
      </c>
      <c r="B32" s="10" t="s">
        <v>0</v>
      </c>
      <c r="C32" s="11" t="s">
        <v>25</v>
      </c>
      <c r="D32" s="11" t="s">
        <v>45</v>
      </c>
      <c r="E32" s="51" t="s">
        <v>46</v>
      </c>
      <c r="F32" s="53" t="s">
        <v>47</v>
      </c>
      <c r="G32" s="52" t="s">
        <v>48</v>
      </c>
      <c r="H32" s="28" t="s">
        <v>49</v>
      </c>
      <c r="I32" s="27" t="s">
        <v>50</v>
      </c>
      <c r="J32" s="28" t="s">
        <v>51</v>
      </c>
      <c r="K32" s="27" t="s">
        <v>52</v>
      </c>
      <c r="L32" s="28" t="s">
        <v>53</v>
      </c>
      <c r="M32" s="27" t="s">
        <v>54</v>
      </c>
      <c r="N32" s="28" t="s">
        <v>55</v>
      </c>
      <c r="O32" s="27" t="s">
        <v>56</v>
      </c>
      <c r="P32" s="28" t="s">
        <v>57</v>
      </c>
      <c r="Q32" s="27" t="s">
        <v>58</v>
      </c>
      <c r="R32" s="4"/>
    </row>
    <row r="33" spans="1:17" ht="18.75" customHeight="1">
      <c r="A33" s="15">
        <v>605</v>
      </c>
      <c r="B33" s="17" t="s">
        <v>33</v>
      </c>
      <c r="C33" s="15">
        <v>605</v>
      </c>
      <c r="D33" s="39"/>
      <c r="E33" s="38">
        <f>ROUND($D33/12,0)</f>
        <v>0</v>
      </c>
      <c r="F33" s="38">
        <f>ROUNDUP(IF(SUM($E33:E33)+($D33/12)&gt;=$D33,($D33-(SUM($E33:E33))),($D33/12)),0)</f>
        <v>0</v>
      </c>
      <c r="G33" s="38">
        <f>ROUNDUP(IF(SUM($E33:F33)+($D33/12)&gt;=$D33,($D33-(SUM($E33:F33))),($D33/12)),0)</f>
        <v>0</v>
      </c>
      <c r="H33" s="38">
        <f>ROUNDUP(IF(SUM($E33:G33)+($D33/12)&gt;=$D33,($D33-(SUM($E33:G33))),($D33/12)),0)</f>
        <v>0</v>
      </c>
      <c r="I33" s="38">
        <f>ROUNDUP(IF(SUM($E33:H33)+($D33/12)&gt;=$D33,($D33-(SUM($E33:H33))),($D33/12)),0)</f>
        <v>0</v>
      </c>
      <c r="J33" s="38">
        <f>ROUNDUP(IF(SUM($E33:I33)+($D33/12)&gt;=$D33,($D33-(SUM($E33:I33))),($D33/12)),0)</f>
        <v>0</v>
      </c>
      <c r="K33" s="38">
        <f>ROUNDUP(IF(SUM($E33:J33)+($D33/12)&gt;=$D33,($D33-(SUM($E33:J33))),($D33/12)),0)</f>
        <v>0</v>
      </c>
      <c r="L33" s="38">
        <f>ROUNDUP(IF(SUM($E33:K33)+($D33/12)&gt;=$D33,($D33-(SUM($E33:K33))),($D33/12)),0)</f>
        <v>0</v>
      </c>
      <c r="M33" s="38">
        <f>ROUNDUP(IF(SUM($E33:L33)+($D33/12)&gt;=$D33,($D33-(SUM($E33:L33))),($D33/12)),0)</f>
        <v>0</v>
      </c>
      <c r="N33" s="38">
        <f>ROUNDUP(IF(SUM($E33:M33)+($D33/12)&gt;=$D33,($D33-(SUM($E33:M33))),($D33/12)),0)</f>
        <v>0</v>
      </c>
      <c r="O33" s="38">
        <f>ROUNDUP(IF(SUM($E33:N33)+($D33/12)&gt;=$D33,($D33-(SUM($E33:N33))),($D33/12)),0)</f>
        <v>0</v>
      </c>
      <c r="P33" s="38">
        <f>ROUNDUP(IF(SUM($E33:O33)+($D33/12)&gt;=$D33,($D33-(SUM($E33:O33))),($D33/12)),0)</f>
        <v>0</v>
      </c>
      <c r="Q33" s="38">
        <f>SUM(E33:P33)</f>
        <v>0</v>
      </c>
    </row>
    <row r="34" spans="1:17" ht="18.75" customHeight="1" thickBot="1">
      <c r="A34" s="15">
        <v>645</v>
      </c>
      <c r="B34" s="17" t="s">
        <v>38</v>
      </c>
      <c r="C34" s="15">
        <v>645</v>
      </c>
      <c r="D34" s="39"/>
      <c r="E34" s="38">
        <f>ROUND($D34/12,0)</f>
        <v>0</v>
      </c>
      <c r="F34" s="38">
        <f>ROUNDUP(IF(SUM($E34:E34)+($D34/12)&gt;=$D34,($D34-(SUM($E34:E34))),($D34/12)),0)</f>
        <v>0</v>
      </c>
      <c r="G34" s="38">
        <f>ROUNDUP(IF(SUM($E34:F34)+($D34/12)&gt;=$D34,($D34-(SUM($E34:F34))),($D34/12)),0)</f>
        <v>0</v>
      </c>
      <c r="H34" s="38">
        <f>ROUNDUP(IF(SUM($E34:G34)+($D34/12)&gt;=$D34,($D34-(SUM($E34:G34))),($D34/12)),0)</f>
        <v>0</v>
      </c>
      <c r="I34" s="38">
        <f>ROUNDUP(IF(SUM($E34:H34)+($D34/12)&gt;=$D34,($D34-(SUM($E34:H34))),($D34/12)),0)</f>
        <v>0</v>
      </c>
      <c r="J34" s="38">
        <f>ROUNDUP(IF(SUM($E34:I34)+($D34/12)&gt;=$D34,($D34-(SUM($E34:I34))),($D34/12)),0)</f>
        <v>0</v>
      </c>
      <c r="K34" s="38">
        <f>ROUNDUP(IF(SUM($E34:J34)+($D34/12)&gt;=$D34,($D34-(SUM($E34:J34))),($D34/12)),0)</f>
        <v>0</v>
      </c>
      <c r="L34" s="38">
        <f>ROUNDUP(IF(SUM($E34:K34)+($D34/12)&gt;=$D34,($D34-(SUM($E34:K34))),($D34/12)),0)</f>
        <v>0</v>
      </c>
      <c r="M34" s="38">
        <f>ROUNDUP(IF(SUM($E34:L34)+($D34/12)&gt;=$D34,($D34-(SUM($E34:L34))),($D34/12)),0)</f>
        <v>0</v>
      </c>
      <c r="N34" s="38">
        <f>ROUNDUP(IF(SUM($E34:M34)+($D34/12)&gt;=$D34,($D34-(SUM($E34:M34))),($D34/12)),0)</f>
        <v>0</v>
      </c>
      <c r="O34" s="38">
        <f>ROUNDUP(IF(SUM($E34:N34)+($D34/12)&gt;=$D34,($D34-(SUM($E34:N34))),($D34/12)),0)</f>
        <v>0</v>
      </c>
      <c r="P34" s="38">
        <f>ROUNDUP(IF(SUM($E34:O34)+($D34/12)&gt;=$D34,($D34-(SUM($E34:O34))),($D34/12)),0)</f>
        <v>0</v>
      </c>
      <c r="Q34" s="38">
        <f>SUM(E34:P34)</f>
        <v>0</v>
      </c>
    </row>
    <row r="35" spans="1:17" ht="24" customHeight="1" thickBot="1">
      <c r="A35" s="145" t="s">
        <v>81</v>
      </c>
      <c r="B35" s="146"/>
      <c r="C35" s="147"/>
      <c r="D35" s="41">
        <f>SUM(D33:D34)</f>
        <v>0</v>
      </c>
      <c r="E35" s="41">
        <f aca="true" t="shared" si="3" ref="E35:Q35">SUM(E33:E34)</f>
        <v>0</v>
      </c>
      <c r="F35" s="41">
        <f t="shared" si="3"/>
        <v>0</v>
      </c>
      <c r="G35" s="41">
        <f t="shared" si="3"/>
        <v>0</v>
      </c>
      <c r="H35" s="41">
        <f t="shared" si="3"/>
        <v>0</v>
      </c>
      <c r="I35" s="41">
        <f t="shared" si="3"/>
        <v>0</v>
      </c>
      <c r="J35" s="41">
        <f t="shared" si="3"/>
        <v>0</v>
      </c>
      <c r="K35" s="41">
        <f t="shared" si="3"/>
        <v>0</v>
      </c>
      <c r="L35" s="41">
        <f t="shared" si="3"/>
        <v>0</v>
      </c>
      <c r="M35" s="41">
        <f t="shared" si="3"/>
        <v>0</v>
      </c>
      <c r="N35" s="41">
        <f t="shared" si="3"/>
        <v>0</v>
      </c>
      <c r="O35" s="41">
        <f t="shared" si="3"/>
        <v>0</v>
      </c>
      <c r="P35" s="41">
        <f t="shared" si="3"/>
        <v>0</v>
      </c>
      <c r="Q35" s="41">
        <f t="shared" si="3"/>
        <v>0</v>
      </c>
    </row>
    <row r="36" spans="1:17" ht="10.5" customHeight="1">
      <c r="A36" s="18"/>
      <c r="B36" s="23"/>
      <c r="C36" s="18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</row>
    <row r="37" spans="1:17" ht="24" customHeight="1" thickBot="1">
      <c r="A37" s="148" t="s">
        <v>110</v>
      </c>
      <c r="B37" s="148"/>
      <c r="C37" s="148"/>
      <c r="D37" s="148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</row>
    <row r="38" spans="1:17" ht="22.5" customHeight="1" thickBot="1">
      <c r="A38" s="9" t="s">
        <v>25</v>
      </c>
      <c r="B38" s="10" t="s">
        <v>0</v>
      </c>
      <c r="C38" s="11" t="s">
        <v>25</v>
      </c>
      <c r="D38" s="11" t="s">
        <v>79</v>
      </c>
      <c r="E38" s="27" t="s">
        <v>46</v>
      </c>
      <c r="F38" s="28" t="s">
        <v>47</v>
      </c>
      <c r="G38" s="27" t="s">
        <v>48</v>
      </c>
      <c r="H38" s="28" t="s">
        <v>49</v>
      </c>
      <c r="I38" s="27" t="s">
        <v>50</v>
      </c>
      <c r="J38" s="28" t="s">
        <v>51</v>
      </c>
      <c r="K38" s="27" t="s">
        <v>52</v>
      </c>
      <c r="L38" s="28" t="s">
        <v>53</v>
      </c>
      <c r="M38" s="27" t="s">
        <v>54</v>
      </c>
      <c r="N38" s="28" t="s">
        <v>55</v>
      </c>
      <c r="O38" s="27" t="s">
        <v>56</v>
      </c>
      <c r="P38" s="28" t="s">
        <v>57</v>
      </c>
      <c r="Q38" s="27" t="s">
        <v>58</v>
      </c>
    </row>
    <row r="39" spans="1:17" ht="22.5" customHeight="1">
      <c r="A39" s="15">
        <v>610</v>
      </c>
      <c r="B39" s="17" t="s">
        <v>34</v>
      </c>
      <c r="C39" s="15">
        <v>610</v>
      </c>
      <c r="D39" s="46"/>
      <c r="E39" s="39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>
        <f>SUM(E39:P39)</f>
        <v>0</v>
      </c>
    </row>
    <row r="40" spans="1:17" ht="22.5" customHeight="1">
      <c r="A40" s="15">
        <v>615</v>
      </c>
      <c r="B40" s="17" t="s">
        <v>35</v>
      </c>
      <c r="C40" s="15">
        <v>615</v>
      </c>
      <c r="D40" s="46"/>
      <c r="E40" s="39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9">
        <f aca="true" t="shared" si="4" ref="Q40:Q62">SUM(E40:P40)</f>
        <v>0</v>
      </c>
    </row>
    <row r="41" spans="1:18" s="2" customFormat="1" ht="22.5" customHeight="1">
      <c r="A41" s="15">
        <v>620</v>
      </c>
      <c r="B41" s="17" t="s">
        <v>36</v>
      </c>
      <c r="C41" s="15">
        <v>620</v>
      </c>
      <c r="D41" s="46"/>
      <c r="E41" s="39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9">
        <f t="shared" si="4"/>
        <v>0</v>
      </c>
      <c r="R41" s="1"/>
    </row>
    <row r="42" spans="1:17" ht="22.5" customHeight="1">
      <c r="A42" s="15">
        <v>630</v>
      </c>
      <c r="B42" s="17" t="s">
        <v>37</v>
      </c>
      <c r="C42" s="15">
        <v>630</v>
      </c>
      <c r="D42" s="46"/>
      <c r="E42" s="39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9">
        <f t="shared" si="4"/>
        <v>0</v>
      </c>
    </row>
    <row r="43" spans="1:17" ht="22.5" customHeight="1">
      <c r="A43" s="15">
        <v>660</v>
      </c>
      <c r="B43" s="17" t="s">
        <v>39</v>
      </c>
      <c r="C43" s="15">
        <v>660</v>
      </c>
      <c r="D43" s="46"/>
      <c r="E43" s="39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9">
        <f t="shared" si="4"/>
        <v>0</v>
      </c>
    </row>
    <row r="44" spans="1:17" ht="22.5" customHeight="1">
      <c r="A44" s="15">
        <v>665</v>
      </c>
      <c r="B44" s="17" t="s">
        <v>40</v>
      </c>
      <c r="C44" s="15">
        <v>665</v>
      </c>
      <c r="D44" s="46"/>
      <c r="E44" s="39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9">
        <f t="shared" si="4"/>
        <v>0</v>
      </c>
    </row>
    <row r="45" spans="1:17" ht="24" customHeight="1">
      <c r="A45" s="136"/>
      <c r="B45" s="66"/>
      <c r="C45" s="67"/>
      <c r="D45" s="46"/>
      <c r="E45" s="68"/>
      <c r="F45" s="69"/>
      <c r="G45" s="68"/>
      <c r="H45" s="69"/>
      <c r="I45" s="68"/>
      <c r="J45" s="69"/>
      <c r="K45" s="68"/>
      <c r="L45" s="69"/>
      <c r="M45" s="68"/>
      <c r="N45" s="69"/>
      <c r="O45" s="68"/>
      <c r="P45" s="69"/>
      <c r="Q45" s="39">
        <f t="shared" si="4"/>
        <v>0</v>
      </c>
    </row>
    <row r="46" spans="1:17" ht="22.5" customHeight="1">
      <c r="A46" s="15">
        <v>700</v>
      </c>
      <c r="B46" s="17" t="s">
        <v>6</v>
      </c>
      <c r="C46" s="15">
        <v>700</v>
      </c>
      <c r="D46" s="46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>
        <f t="shared" si="4"/>
        <v>0</v>
      </c>
    </row>
    <row r="47" spans="1:17" ht="22.5" customHeight="1">
      <c r="A47" s="8">
        <v>705</v>
      </c>
      <c r="B47" s="17" t="s">
        <v>41</v>
      </c>
      <c r="C47" s="8">
        <v>705</v>
      </c>
      <c r="D47" s="47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>
        <f t="shared" si="4"/>
        <v>0</v>
      </c>
    </row>
    <row r="48" spans="1:17" ht="22.5" customHeight="1">
      <c r="A48" s="8">
        <v>710</v>
      </c>
      <c r="B48" s="17" t="s">
        <v>42</v>
      </c>
      <c r="C48" s="8">
        <v>710</v>
      </c>
      <c r="D48" s="47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>
        <f t="shared" si="4"/>
        <v>0</v>
      </c>
    </row>
    <row r="49" spans="1:17" ht="22.5" customHeight="1">
      <c r="A49" s="8">
        <v>720</v>
      </c>
      <c r="B49" s="17" t="s">
        <v>20</v>
      </c>
      <c r="C49" s="8">
        <v>720</v>
      </c>
      <c r="D49" s="47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>
        <f t="shared" si="4"/>
        <v>0</v>
      </c>
    </row>
    <row r="50" spans="1:17" ht="22.5" customHeight="1">
      <c r="A50" s="8">
        <v>725</v>
      </c>
      <c r="B50" s="17" t="s">
        <v>8</v>
      </c>
      <c r="C50" s="8">
        <v>725</v>
      </c>
      <c r="D50" s="47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>
        <f t="shared" si="4"/>
        <v>0</v>
      </c>
    </row>
    <row r="51" spans="1:17" ht="22.5" customHeight="1">
      <c r="A51" s="8">
        <v>730</v>
      </c>
      <c r="B51" s="17" t="s">
        <v>7</v>
      </c>
      <c r="C51" s="8">
        <v>730</v>
      </c>
      <c r="D51" s="47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>
        <f t="shared" si="4"/>
        <v>0</v>
      </c>
    </row>
    <row r="52" spans="1:17" ht="22.5" customHeight="1">
      <c r="A52" s="8">
        <v>770</v>
      </c>
      <c r="B52" s="17" t="s">
        <v>11</v>
      </c>
      <c r="C52" s="8">
        <v>770</v>
      </c>
      <c r="D52" s="47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>
        <f t="shared" si="4"/>
        <v>0</v>
      </c>
    </row>
    <row r="53" spans="1:17" ht="22.5" customHeight="1">
      <c r="A53" s="8">
        <v>770</v>
      </c>
      <c r="B53" s="70"/>
      <c r="C53" s="8">
        <v>770</v>
      </c>
      <c r="D53" s="47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>
        <f t="shared" si="4"/>
        <v>0</v>
      </c>
    </row>
    <row r="54" spans="1:17" ht="22.5" customHeight="1">
      <c r="A54" s="8">
        <v>770</v>
      </c>
      <c r="C54" s="8">
        <v>770</v>
      </c>
      <c r="D54" s="47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>
        <f t="shared" si="4"/>
        <v>0</v>
      </c>
    </row>
    <row r="55" spans="1:17" ht="22.5" customHeight="1">
      <c r="A55" s="8">
        <v>770</v>
      </c>
      <c r="B55" s="17"/>
      <c r="C55" s="8">
        <v>770</v>
      </c>
      <c r="D55" s="47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>
        <f t="shared" si="4"/>
        <v>0</v>
      </c>
    </row>
    <row r="56" spans="1:17" ht="22.5" customHeight="1">
      <c r="A56" s="8">
        <v>775</v>
      </c>
      <c r="B56" s="17" t="s">
        <v>21</v>
      </c>
      <c r="C56" s="8">
        <v>775</v>
      </c>
      <c r="D56" s="47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>
        <f t="shared" si="4"/>
        <v>0</v>
      </c>
    </row>
    <row r="57" spans="1:17" ht="22.5" customHeight="1">
      <c r="A57" s="8">
        <v>780</v>
      </c>
      <c r="B57" s="17" t="s">
        <v>4</v>
      </c>
      <c r="C57" s="8">
        <v>780</v>
      </c>
      <c r="D57" s="47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>
        <f t="shared" si="4"/>
        <v>0</v>
      </c>
    </row>
    <row r="58" spans="1:17" ht="22.5" customHeight="1">
      <c r="A58" s="8">
        <v>785</v>
      </c>
      <c r="B58" s="17" t="s">
        <v>5</v>
      </c>
      <c r="C58" s="8">
        <v>785</v>
      </c>
      <c r="D58" s="47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>
        <f t="shared" si="4"/>
        <v>0</v>
      </c>
    </row>
    <row r="59" spans="1:17" ht="22.5" customHeight="1">
      <c r="A59" s="8">
        <v>785</v>
      </c>
      <c r="B59" s="17"/>
      <c r="C59" s="8">
        <v>785</v>
      </c>
      <c r="D59" s="47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>
        <f t="shared" si="4"/>
        <v>0</v>
      </c>
    </row>
    <row r="60" spans="1:17" ht="22.5" customHeight="1">
      <c r="A60" s="8">
        <v>785</v>
      </c>
      <c r="B60" s="17"/>
      <c r="C60" s="8">
        <v>785</v>
      </c>
      <c r="D60" s="47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>
        <f t="shared" si="4"/>
        <v>0</v>
      </c>
    </row>
    <row r="61" spans="1:17" ht="12" customHeight="1" thickBot="1">
      <c r="A61" s="24"/>
      <c r="B61" s="22"/>
      <c r="C61" s="24"/>
      <c r="D61" s="48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40"/>
      <c r="Q61" s="40">
        <f t="shared" si="4"/>
        <v>0</v>
      </c>
    </row>
    <row r="62" spans="1:18" ht="27" customHeight="1" thickBot="1">
      <c r="A62" s="137" t="s">
        <v>111</v>
      </c>
      <c r="B62" s="138"/>
      <c r="C62" s="139"/>
      <c r="D62" s="49"/>
      <c r="E62" s="41">
        <f aca="true" t="shared" si="5" ref="E62:P62">SUM(E39:E60)</f>
        <v>0</v>
      </c>
      <c r="F62" s="41">
        <f t="shared" si="5"/>
        <v>0</v>
      </c>
      <c r="G62" s="41">
        <f t="shared" si="5"/>
        <v>0</v>
      </c>
      <c r="H62" s="41">
        <f t="shared" si="5"/>
        <v>0</v>
      </c>
      <c r="I62" s="41">
        <f t="shared" si="5"/>
        <v>0</v>
      </c>
      <c r="J62" s="41">
        <f t="shared" si="5"/>
        <v>0</v>
      </c>
      <c r="K62" s="41">
        <f t="shared" si="5"/>
        <v>0</v>
      </c>
      <c r="L62" s="41">
        <f t="shared" si="5"/>
        <v>0</v>
      </c>
      <c r="M62" s="41">
        <f t="shared" si="5"/>
        <v>0</v>
      </c>
      <c r="N62" s="41">
        <f t="shared" si="5"/>
        <v>0</v>
      </c>
      <c r="O62" s="41">
        <f t="shared" si="5"/>
        <v>0</v>
      </c>
      <c r="P62" s="41">
        <f t="shared" si="5"/>
        <v>0</v>
      </c>
      <c r="Q62" s="45">
        <f t="shared" si="4"/>
        <v>0</v>
      </c>
      <c r="R62" s="19"/>
    </row>
    <row r="63" spans="1:17" ht="18" customHeight="1" thickBot="1">
      <c r="A63" s="25"/>
      <c r="B63" s="25"/>
      <c r="C63" s="25"/>
      <c r="D63" s="2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24" customHeight="1" thickBot="1">
      <c r="A64" s="140" t="s">
        <v>43</v>
      </c>
      <c r="B64" s="141"/>
      <c r="C64" s="142"/>
      <c r="D64" s="41"/>
      <c r="E64" s="41">
        <f>SUM(E29+E35+E62)</f>
        <v>0</v>
      </c>
      <c r="F64" s="41">
        <f>SUM(F29+F35+F62)</f>
        <v>0</v>
      </c>
      <c r="G64" s="41">
        <f>SUM(G29+G35+G62)</f>
        <v>0</v>
      </c>
      <c r="H64" s="41">
        <f>SUM(H29+H35+H62)</f>
        <v>0</v>
      </c>
      <c r="I64" s="41">
        <f>SUM(I29+I35+I62)</f>
        <v>0</v>
      </c>
      <c r="J64" s="41">
        <f>SUM(J29+J35+J62)</f>
        <v>0</v>
      </c>
      <c r="K64" s="41">
        <f>SUM(K29+K35+K62)</f>
        <v>0</v>
      </c>
      <c r="L64" s="41">
        <f>SUM(L29+L35+L62)</f>
        <v>0</v>
      </c>
      <c r="M64" s="41">
        <f>SUM(M29+M35+M62)</f>
        <v>0</v>
      </c>
      <c r="N64" s="41">
        <f>SUM(N29+N35+N62)</f>
        <v>0</v>
      </c>
      <c r="O64" s="41">
        <f>SUM(O29+O35+O62)</f>
        <v>0</v>
      </c>
      <c r="P64" s="41">
        <f>SUM(P29+P35+P62)</f>
        <v>0</v>
      </c>
      <c r="Q64" s="41">
        <f>SUM(Q29+Q35+Q62)</f>
        <v>0</v>
      </c>
    </row>
  </sheetData>
  <sheetProtection/>
  <mergeCells count="9">
    <mergeCell ref="A62:C62"/>
    <mergeCell ref="A64:C64"/>
    <mergeCell ref="A1:Q1"/>
    <mergeCell ref="A3:C3"/>
    <mergeCell ref="A29:C29"/>
    <mergeCell ref="A31:C31"/>
    <mergeCell ref="A35:C35"/>
    <mergeCell ref="A2:Q2"/>
    <mergeCell ref="A37:D37"/>
  </mergeCells>
  <printOptions/>
  <pageMargins left="0.45" right="0.25" top="0.175" bottom="0.2" header="0.5" footer="0.25"/>
  <pageSetup fitToHeight="0" fitToWidth="0" horizontalDpi="600" verticalDpi="600" orientation="landscape" paperSize="5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82"/>
  <sheetViews>
    <sheetView showZeros="0" zoomScalePageLayoutView="0" workbookViewId="0" topLeftCell="A1">
      <selection activeCell="K5" sqref="K5"/>
    </sheetView>
  </sheetViews>
  <sheetFormatPr defaultColWidth="9.140625" defaultRowHeight="12.75"/>
  <cols>
    <col min="1" max="1" width="10.00390625" style="0" customWidth="1"/>
    <col min="2" max="2" width="40.8515625" style="0" customWidth="1"/>
    <col min="3" max="3" width="10.8515625" style="0" customWidth="1"/>
    <col min="4" max="4" width="15.7109375" style="0" customWidth="1"/>
    <col min="5" max="5" width="9.8515625" style="0" customWidth="1"/>
    <col min="6" max="6" width="37.7109375" style="0" customWidth="1"/>
    <col min="7" max="7" width="10.140625" style="0" customWidth="1"/>
    <col min="8" max="8" width="19.57421875" style="0" customWidth="1"/>
  </cols>
  <sheetData>
    <row r="1" spans="1:8" s="31" customFormat="1" ht="25.5" customHeight="1">
      <c r="A1" s="171" t="s">
        <v>98</v>
      </c>
      <c r="B1" s="171"/>
      <c r="C1" s="171"/>
      <c r="D1" s="171"/>
      <c r="E1" s="171"/>
      <c r="F1" s="171"/>
      <c r="G1" s="171"/>
      <c r="H1" s="171"/>
    </row>
    <row r="2" spans="1:8" s="31" customFormat="1" ht="25.5" customHeight="1">
      <c r="A2" s="172" t="s">
        <v>60</v>
      </c>
      <c r="B2" s="172"/>
      <c r="C2" s="172"/>
      <c r="D2" s="172"/>
      <c r="E2" s="172"/>
      <c r="F2" s="172"/>
      <c r="G2" s="172"/>
      <c r="H2" s="172"/>
    </row>
    <row r="3" spans="1:8" s="74" customFormat="1" ht="45" customHeight="1">
      <c r="A3" s="71" t="s">
        <v>61</v>
      </c>
      <c r="B3" s="173" t="s">
        <v>18</v>
      </c>
      <c r="C3" s="173"/>
      <c r="D3" s="162" t="s">
        <v>62</v>
      </c>
      <c r="E3" s="162"/>
      <c r="F3" s="72" t="s">
        <v>18</v>
      </c>
      <c r="G3" s="71" t="s">
        <v>63</v>
      </c>
      <c r="H3" s="73" t="s">
        <v>18</v>
      </c>
    </row>
    <row r="4" spans="1:8" s="74" customFormat="1" ht="34.5" customHeight="1">
      <c r="A4" s="75" t="s">
        <v>64</v>
      </c>
      <c r="B4" s="173" t="s">
        <v>18</v>
      </c>
      <c r="C4" s="173"/>
      <c r="D4" s="162" t="s">
        <v>65</v>
      </c>
      <c r="E4" s="162"/>
      <c r="F4" s="135" t="s">
        <v>87</v>
      </c>
      <c r="G4" s="76"/>
      <c r="H4" s="76"/>
    </row>
    <row r="5" spans="1:8" s="74" customFormat="1" ht="39" customHeight="1">
      <c r="A5" s="75" t="s">
        <v>99</v>
      </c>
      <c r="B5" s="77" t="s">
        <v>100</v>
      </c>
      <c r="C5" s="76"/>
      <c r="D5" s="162" t="s">
        <v>66</v>
      </c>
      <c r="E5" s="162"/>
      <c r="F5" s="78" t="s">
        <v>18</v>
      </c>
      <c r="G5" s="76"/>
      <c r="H5" s="76"/>
    </row>
    <row r="6" spans="2:8" s="74" customFormat="1" ht="28.5" customHeight="1">
      <c r="B6" s="79" t="s">
        <v>101</v>
      </c>
      <c r="C6" s="80"/>
      <c r="D6" s="162" t="s">
        <v>67</v>
      </c>
      <c r="E6" s="162"/>
      <c r="F6" s="78" t="s">
        <v>18</v>
      </c>
      <c r="G6" s="80"/>
      <c r="H6" s="80"/>
    </row>
    <row r="7" spans="1:8" s="74" customFormat="1" ht="26.25" customHeight="1">
      <c r="A7" s="81"/>
      <c r="B7" s="79" t="s">
        <v>102</v>
      </c>
      <c r="C7" s="82"/>
      <c r="D7" s="162" t="s">
        <v>68</v>
      </c>
      <c r="E7" s="162"/>
      <c r="F7" s="83"/>
      <c r="G7" s="82"/>
      <c r="H7" s="82"/>
    </row>
    <row r="8" spans="1:8" s="74" customFormat="1" ht="21.75" customHeight="1" thickBot="1">
      <c r="A8" s="84"/>
      <c r="B8" s="84"/>
      <c r="C8" s="84"/>
      <c r="D8" s="84"/>
      <c r="E8" s="84"/>
      <c r="F8" s="84"/>
      <c r="G8" s="84"/>
      <c r="H8" s="84"/>
    </row>
    <row r="9" spans="1:8" ht="29.25" customHeight="1" thickBot="1">
      <c r="A9" s="163" t="s">
        <v>69</v>
      </c>
      <c r="B9" s="164"/>
      <c r="C9" s="164"/>
      <c r="D9" s="164"/>
      <c r="E9" s="164"/>
      <c r="F9" s="164"/>
      <c r="G9" s="164"/>
      <c r="H9" s="165"/>
    </row>
    <row r="10" spans="1:8" ht="25.5" customHeight="1" thickBot="1">
      <c r="A10" s="85" t="s">
        <v>25</v>
      </c>
      <c r="B10" s="86" t="s">
        <v>70</v>
      </c>
      <c r="C10" s="86" t="s">
        <v>25</v>
      </c>
      <c r="D10" s="86" t="s">
        <v>71</v>
      </c>
      <c r="E10" s="86" t="s">
        <v>25</v>
      </c>
      <c r="F10" s="86" t="s">
        <v>70</v>
      </c>
      <c r="G10" s="86" t="s">
        <v>25</v>
      </c>
      <c r="H10" s="86" t="s">
        <v>71</v>
      </c>
    </row>
    <row r="11" spans="1:8" ht="21.75" customHeight="1" thickBot="1">
      <c r="A11" s="87">
        <v>300</v>
      </c>
      <c r="B11" s="88" t="s">
        <v>72</v>
      </c>
      <c r="C11" s="89">
        <v>300</v>
      </c>
      <c r="D11" s="90">
        <f>'12 Month Pymt Schedule'!M5</f>
        <v>0</v>
      </c>
      <c r="E11" s="87">
        <v>380</v>
      </c>
      <c r="F11" s="88" t="s">
        <v>75</v>
      </c>
      <c r="G11" s="89">
        <v>380</v>
      </c>
      <c r="H11" s="90">
        <f>'12 Month Pymt Schedule'!M18</f>
        <v>0</v>
      </c>
    </row>
    <row r="12" spans="1:8" ht="21.75" customHeight="1" thickBot="1">
      <c r="A12" s="87">
        <v>310</v>
      </c>
      <c r="B12" s="88" t="s">
        <v>27</v>
      </c>
      <c r="C12" s="89">
        <v>310</v>
      </c>
      <c r="D12" s="90">
        <f>'12 Month Pymt Schedule'!M6</f>
        <v>0</v>
      </c>
      <c r="E12" s="91">
        <v>385</v>
      </c>
      <c r="F12" s="92" t="s">
        <v>19</v>
      </c>
      <c r="G12" s="93">
        <v>385</v>
      </c>
      <c r="H12" s="90">
        <f>'12 Month Pymt Schedule'!M19</f>
        <v>0</v>
      </c>
    </row>
    <row r="13" spans="1:8" ht="21.75" customHeight="1" thickBot="1">
      <c r="A13" s="87">
        <v>320</v>
      </c>
      <c r="B13" s="88" t="s">
        <v>103</v>
      </c>
      <c r="C13" s="89">
        <v>320</v>
      </c>
      <c r="D13" s="90">
        <f>'12 Month Pymt Schedule'!M7</f>
        <v>0</v>
      </c>
      <c r="E13" s="89">
        <v>400</v>
      </c>
      <c r="F13" s="88" t="s">
        <v>22</v>
      </c>
      <c r="G13" s="89">
        <v>400</v>
      </c>
      <c r="H13" s="90">
        <f>'12 Month Pymt Schedule'!M20</f>
        <v>0</v>
      </c>
    </row>
    <row r="14" spans="1:8" ht="21.75" customHeight="1" thickBot="1">
      <c r="A14" s="87">
        <v>325</v>
      </c>
      <c r="B14" s="88" t="s">
        <v>92</v>
      </c>
      <c r="C14" s="89">
        <v>325</v>
      </c>
      <c r="D14" s="90">
        <f>'12 Month Pymt Schedule'!M8</f>
        <v>0</v>
      </c>
      <c r="E14" s="89">
        <v>410</v>
      </c>
      <c r="F14" s="94" t="s">
        <v>1</v>
      </c>
      <c r="G14" s="89">
        <v>410</v>
      </c>
      <c r="H14" s="90">
        <f>'12 Month Pymt Schedule'!M21</f>
        <v>0</v>
      </c>
    </row>
    <row r="15" spans="1:8" ht="21.75" customHeight="1" thickBot="1">
      <c r="A15" s="87">
        <v>330</v>
      </c>
      <c r="B15" s="95" t="s">
        <v>104</v>
      </c>
      <c r="C15" s="89">
        <v>330</v>
      </c>
      <c r="D15" s="90">
        <f>'12 Month Pymt Schedule'!M9</f>
        <v>0</v>
      </c>
      <c r="E15" s="89">
        <v>420</v>
      </c>
      <c r="F15" s="94" t="s">
        <v>2</v>
      </c>
      <c r="G15" s="89">
        <v>420</v>
      </c>
      <c r="H15" s="90">
        <f>'12 Month Pymt Schedule'!M22</f>
        <v>0</v>
      </c>
    </row>
    <row r="16" spans="1:8" ht="21.75" customHeight="1" thickBot="1">
      <c r="A16" s="87">
        <v>335</v>
      </c>
      <c r="B16" s="96" t="s">
        <v>95</v>
      </c>
      <c r="C16" s="89">
        <v>335</v>
      </c>
      <c r="D16" s="90">
        <f>'12 Month Pymt Schedule'!M10</f>
        <v>0</v>
      </c>
      <c r="E16" s="89">
        <v>430</v>
      </c>
      <c r="F16" s="94" t="s">
        <v>3</v>
      </c>
      <c r="G16" s="89">
        <v>430</v>
      </c>
      <c r="H16" s="90">
        <f>'12 Month Pymt Schedule'!M23</f>
        <v>0</v>
      </c>
    </row>
    <row r="17" spans="1:8" ht="21.75" customHeight="1" thickBot="1">
      <c r="A17" s="87">
        <v>340</v>
      </c>
      <c r="B17" s="88" t="s">
        <v>10</v>
      </c>
      <c r="C17" s="89">
        <v>340</v>
      </c>
      <c r="D17" s="90">
        <f>'12 Month Pymt Schedule'!M11</f>
        <v>0</v>
      </c>
      <c r="E17" s="89">
        <v>440</v>
      </c>
      <c r="F17" s="94" t="s">
        <v>73</v>
      </c>
      <c r="G17" s="89">
        <v>440</v>
      </c>
      <c r="H17" s="90">
        <f>'12 Month Pymt Schedule'!M24</f>
        <v>0</v>
      </c>
    </row>
    <row r="18" spans="1:8" ht="21.75" customHeight="1" thickBot="1">
      <c r="A18" s="87">
        <v>345</v>
      </c>
      <c r="B18" s="88" t="s">
        <v>105</v>
      </c>
      <c r="C18" s="89">
        <v>345</v>
      </c>
      <c r="D18" s="90">
        <f>'12 Month Pymt Schedule'!M12</f>
        <v>0</v>
      </c>
      <c r="E18" s="89">
        <v>450</v>
      </c>
      <c r="F18" s="94" t="s">
        <v>12</v>
      </c>
      <c r="G18" s="89">
        <v>450</v>
      </c>
      <c r="H18" s="90">
        <f>'12 Month Pymt Schedule'!M25</f>
        <v>0</v>
      </c>
    </row>
    <row r="19" spans="1:8" ht="21.75" customHeight="1" thickBot="1">
      <c r="A19" s="87">
        <v>350</v>
      </c>
      <c r="B19" s="88" t="s">
        <v>13</v>
      </c>
      <c r="C19" s="89">
        <v>350</v>
      </c>
      <c r="D19" s="90">
        <f>'12 Month Pymt Schedule'!M13</f>
        <v>0</v>
      </c>
      <c r="E19" s="89">
        <v>500</v>
      </c>
      <c r="F19" s="94" t="s">
        <v>74</v>
      </c>
      <c r="G19" s="89">
        <v>500</v>
      </c>
      <c r="H19" s="90">
        <f>'12 Month Pymt Schedule'!M26</f>
        <v>0</v>
      </c>
    </row>
    <row r="20" spans="1:8" ht="21.75" customHeight="1" thickBot="1">
      <c r="A20" s="87">
        <v>360</v>
      </c>
      <c r="B20" s="88" t="s">
        <v>24</v>
      </c>
      <c r="C20" s="89">
        <v>360</v>
      </c>
      <c r="D20" s="90">
        <f>'12 Month Pymt Schedule'!M14</f>
        <v>0</v>
      </c>
      <c r="E20" s="89">
        <v>510</v>
      </c>
      <c r="F20" s="94" t="s">
        <v>30</v>
      </c>
      <c r="G20" s="89">
        <v>510</v>
      </c>
      <c r="H20" s="90">
        <f>'12 Month Pymt Schedule'!M27</f>
        <v>0</v>
      </c>
    </row>
    <row r="21" spans="1:8" ht="21.75" customHeight="1" thickBot="1">
      <c r="A21" s="87">
        <v>365</v>
      </c>
      <c r="B21" s="88" t="s">
        <v>14</v>
      </c>
      <c r="C21" s="89">
        <v>365</v>
      </c>
      <c r="D21" s="90">
        <f>'12 Month Pymt Schedule'!M15</f>
        <v>0</v>
      </c>
      <c r="E21" s="91">
        <v>520</v>
      </c>
      <c r="F21" s="97" t="s">
        <v>31</v>
      </c>
      <c r="G21" s="93">
        <v>520</v>
      </c>
      <c r="H21" s="90">
        <f>'12 Month Pymt Schedule'!M28</f>
        <v>0</v>
      </c>
    </row>
    <row r="22" spans="1:8" ht="21.75" customHeight="1" thickBot="1">
      <c r="A22" s="87">
        <v>370</v>
      </c>
      <c r="B22" s="88" t="s">
        <v>15</v>
      </c>
      <c r="C22" s="89">
        <v>370</v>
      </c>
      <c r="D22" s="90">
        <f>'12 Month Pymt Schedule'!M16</f>
        <v>0</v>
      </c>
      <c r="E22" s="98"/>
      <c r="F22" s="99"/>
      <c r="G22" s="98"/>
      <c r="H22" s="56"/>
    </row>
    <row r="23" spans="1:8" ht="21.75" customHeight="1" thickBot="1">
      <c r="A23" s="87">
        <v>375</v>
      </c>
      <c r="B23" s="88" t="s">
        <v>16</v>
      </c>
      <c r="C23" s="89">
        <v>375</v>
      </c>
      <c r="D23" s="90">
        <f>'12 Month Pymt Schedule'!M17</f>
        <v>0</v>
      </c>
      <c r="E23" s="100" t="s">
        <v>18</v>
      </c>
      <c r="F23" s="101" t="s">
        <v>18</v>
      </c>
      <c r="G23" s="100" t="s">
        <v>18</v>
      </c>
      <c r="H23" s="134">
        <f>'12 Month Pymt Schedule'!F30</f>
        <v>0</v>
      </c>
    </row>
    <row r="24" spans="1:8" ht="21.75" customHeight="1" thickBot="1">
      <c r="A24" s="55"/>
      <c r="B24" s="56"/>
      <c r="C24" s="57"/>
      <c r="D24" s="102"/>
      <c r="E24" s="93" t="s">
        <v>18</v>
      </c>
      <c r="F24" s="166" t="s">
        <v>32</v>
      </c>
      <c r="G24" s="167"/>
      <c r="H24" s="90">
        <f>'12 Month Pymt Schedule'!M29</f>
        <v>0</v>
      </c>
    </row>
    <row r="25" spans="1:9" ht="21.75" customHeight="1" thickBot="1">
      <c r="A25" s="103"/>
      <c r="B25" s="104" t="s">
        <v>76</v>
      </c>
      <c r="C25" s="103"/>
      <c r="D25" s="59" t="s">
        <v>18</v>
      </c>
      <c r="E25" s="58"/>
      <c r="F25" s="60"/>
      <c r="G25" s="58"/>
      <c r="H25" s="59"/>
      <c r="I25" s="32"/>
    </row>
    <row r="26" spans="1:10" ht="29.25" customHeight="1" thickBot="1">
      <c r="A26" s="168" t="s">
        <v>80</v>
      </c>
      <c r="B26" s="169"/>
      <c r="C26" s="169"/>
      <c r="D26" s="169"/>
      <c r="E26" s="169"/>
      <c r="F26" s="169"/>
      <c r="G26" s="169"/>
      <c r="H26" s="170"/>
      <c r="J26" s="33"/>
    </row>
    <row r="27" spans="1:8" s="34" customFormat="1" ht="27" customHeight="1" thickBot="1">
      <c r="A27" s="105" t="s">
        <v>25</v>
      </c>
      <c r="B27" s="54" t="s">
        <v>70</v>
      </c>
      <c r="C27" s="54" t="s">
        <v>25</v>
      </c>
      <c r="D27" s="54" t="s">
        <v>71</v>
      </c>
      <c r="E27" s="54" t="s">
        <v>25</v>
      </c>
      <c r="F27" s="54" t="s">
        <v>70</v>
      </c>
      <c r="G27" s="54" t="s">
        <v>25</v>
      </c>
      <c r="H27" s="54" t="s">
        <v>71</v>
      </c>
    </row>
    <row r="28" spans="1:8" ht="21.75" customHeight="1" thickBot="1">
      <c r="A28" s="106">
        <v>605</v>
      </c>
      <c r="B28" s="107" t="s">
        <v>33</v>
      </c>
      <c r="C28" s="108">
        <v>605</v>
      </c>
      <c r="D28" s="35">
        <f>'12 Month Pymt Schedule'!M33</f>
        <v>0</v>
      </c>
      <c r="E28" s="108">
        <v>645</v>
      </c>
      <c r="F28" s="109" t="s">
        <v>38</v>
      </c>
      <c r="G28" s="108">
        <v>645</v>
      </c>
      <c r="H28" s="35">
        <f>'12 Month Pymt Schedule'!M34</f>
        <v>0</v>
      </c>
    </row>
    <row r="29" spans="1:8" ht="21.75" customHeight="1" thickBot="1">
      <c r="A29" s="110" t="s">
        <v>18</v>
      </c>
      <c r="B29" s="111" t="s">
        <v>18</v>
      </c>
      <c r="C29" s="112" t="s">
        <v>18</v>
      </c>
      <c r="D29" s="35"/>
      <c r="E29" s="113"/>
      <c r="F29" s="150" t="s">
        <v>81</v>
      </c>
      <c r="G29" s="151"/>
      <c r="H29" s="35">
        <f>'12 Month Pymt Schedule'!M35</f>
        <v>0</v>
      </c>
    </row>
    <row r="30" spans="1:8" s="32" customFormat="1" ht="21.75" customHeight="1" thickBot="1">
      <c r="A30" s="61"/>
      <c r="B30" s="61"/>
      <c r="C30" s="61"/>
      <c r="D30" s="61"/>
      <c r="E30" s="61"/>
      <c r="F30" s="61"/>
      <c r="G30" s="61"/>
      <c r="H30" s="61"/>
    </row>
    <row r="31" spans="1:8" ht="29.25" customHeight="1" thickBot="1">
      <c r="A31" s="152" t="s">
        <v>106</v>
      </c>
      <c r="B31" s="153"/>
      <c r="C31" s="153"/>
      <c r="D31" s="153"/>
      <c r="E31" s="153"/>
      <c r="F31" s="153"/>
      <c r="G31" s="153"/>
      <c r="H31" s="154"/>
    </row>
    <row r="32" spans="1:8" ht="25.5" customHeight="1" thickBot="1">
      <c r="A32" s="114" t="s">
        <v>25</v>
      </c>
      <c r="B32" s="63" t="s">
        <v>70</v>
      </c>
      <c r="C32" s="54" t="s">
        <v>25</v>
      </c>
      <c r="D32" s="54" t="s">
        <v>71</v>
      </c>
      <c r="E32" s="62" t="s">
        <v>25</v>
      </c>
      <c r="F32" s="63" t="s">
        <v>70</v>
      </c>
      <c r="G32" s="54" t="s">
        <v>25</v>
      </c>
      <c r="H32" s="54" t="s">
        <v>71</v>
      </c>
    </row>
    <row r="33" spans="1:8" ht="21.75" customHeight="1" thickBot="1">
      <c r="A33" s="115">
        <v>610</v>
      </c>
      <c r="B33" s="116" t="s">
        <v>107</v>
      </c>
      <c r="C33" s="115">
        <v>610</v>
      </c>
      <c r="D33" s="117">
        <f>'12 Month Pymt Schedule'!M39</f>
        <v>0</v>
      </c>
      <c r="E33" s="118">
        <v>630</v>
      </c>
      <c r="F33" s="116" t="s">
        <v>78</v>
      </c>
      <c r="G33" s="118">
        <v>630</v>
      </c>
      <c r="H33" s="117">
        <f>'12 Month Pymt Schedule'!M42</f>
        <v>0</v>
      </c>
    </row>
    <row r="34" spans="1:8" ht="21.75" customHeight="1" thickBot="1">
      <c r="A34" s="119">
        <v>615</v>
      </c>
      <c r="B34" s="116" t="s">
        <v>35</v>
      </c>
      <c r="C34" s="119">
        <v>615</v>
      </c>
      <c r="D34" s="117">
        <f>'12 Month Pymt Schedule'!M40</f>
        <v>0</v>
      </c>
      <c r="E34" s="120">
        <v>660</v>
      </c>
      <c r="F34" s="121" t="s">
        <v>39</v>
      </c>
      <c r="G34" s="120">
        <v>660</v>
      </c>
      <c r="H34" s="117">
        <f>'12 Month Pymt Schedule'!M43</f>
        <v>0</v>
      </c>
    </row>
    <row r="35" spans="1:8" ht="21.75" customHeight="1" thickBot="1">
      <c r="A35" s="119">
        <v>620</v>
      </c>
      <c r="B35" s="121" t="s">
        <v>77</v>
      </c>
      <c r="C35" s="119">
        <v>620</v>
      </c>
      <c r="D35" s="117">
        <f>'12 Month Pymt Schedule'!M41</f>
        <v>0</v>
      </c>
      <c r="E35" s="119">
        <v>665</v>
      </c>
      <c r="F35" s="122" t="s">
        <v>40</v>
      </c>
      <c r="G35" s="119">
        <v>665</v>
      </c>
      <c r="H35" s="117">
        <f>'12 Month Pymt Schedule'!M44</f>
        <v>0</v>
      </c>
    </row>
    <row r="36" spans="1:8" ht="21.75" customHeight="1" thickBot="1">
      <c r="A36" s="155"/>
      <c r="B36" s="156"/>
      <c r="C36" s="156"/>
      <c r="D36" s="156"/>
      <c r="E36" s="156"/>
      <c r="F36" s="156"/>
      <c r="G36" s="156"/>
      <c r="H36" s="157"/>
    </row>
    <row r="37" spans="1:8" ht="21.75" customHeight="1" thickBot="1">
      <c r="A37" s="123">
        <v>700</v>
      </c>
      <c r="B37" s="124" t="s">
        <v>6</v>
      </c>
      <c r="C37" s="125">
        <v>700</v>
      </c>
      <c r="D37" s="117">
        <f>'12 Month Pymt Schedule'!M46</f>
        <v>0</v>
      </c>
      <c r="E37" s="126">
        <v>770</v>
      </c>
      <c r="F37" s="124" t="s">
        <v>11</v>
      </c>
      <c r="G37" s="126">
        <v>770</v>
      </c>
      <c r="H37" s="117">
        <f>'12 Month Pymt Schedule'!M52</f>
        <v>0</v>
      </c>
    </row>
    <row r="38" spans="1:8" ht="21.75" customHeight="1" thickBot="1">
      <c r="A38" s="123">
        <v>705</v>
      </c>
      <c r="B38" s="127" t="s">
        <v>41</v>
      </c>
      <c r="C38" s="128">
        <v>705</v>
      </c>
      <c r="D38" s="117">
        <f>'12 Month Pymt Schedule'!M47</f>
        <v>0</v>
      </c>
      <c r="E38" s="129">
        <v>770</v>
      </c>
      <c r="F38" s="127"/>
      <c r="G38" s="129">
        <v>770</v>
      </c>
      <c r="H38" s="117">
        <f>'12 Month Pymt Schedule'!M53</f>
        <v>0</v>
      </c>
    </row>
    <row r="39" spans="1:8" ht="21.75" customHeight="1" thickBot="1">
      <c r="A39" s="123">
        <v>710</v>
      </c>
      <c r="B39" s="130" t="s">
        <v>42</v>
      </c>
      <c r="C39" s="128">
        <v>710</v>
      </c>
      <c r="D39" s="117">
        <f>'12 Month Pymt Schedule'!M48</f>
        <v>0</v>
      </c>
      <c r="E39" s="129">
        <v>770</v>
      </c>
      <c r="F39" s="127"/>
      <c r="G39" s="129">
        <v>770</v>
      </c>
      <c r="H39" s="117">
        <f>'12 Month Pymt Schedule'!M54</f>
        <v>0</v>
      </c>
    </row>
    <row r="40" spans="1:8" ht="21.75" customHeight="1" thickBot="1">
      <c r="A40" s="123">
        <v>720</v>
      </c>
      <c r="B40" s="127" t="s">
        <v>20</v>
      </c>
      <c r="C40" s="128">
        <v>720</v>
      </c>
      <c r="D40" s="117">
        <f>'12 Month Pymt Schedule'!M49</f>
        <v>0</v>
      </c>
      <c r="E40" s="129">
        <v>770</v>
      </c>
      <c r="F40" s="127"/>
      <c r="G40" s="129">
        <v>770</v>
      </c>
      <c r="H40" s="117">
        <f>'12 Month Pymt Schedule'!M55</f>
        <v>0</v>
      </c>
    </row>
    <row r="41" spans="1:8" ht="21.75" customHeight="1" thickBot="1">
      <c r="A41" s="123">
        <v>725</v>
      </c>
      <c r="B41" s="127" t="s">
        <v>8</v>
      </c>
      <c r="C41" s="128">
        <v>725</v>
      </c>
      <c r="D41" s="117">
        <f>'12 Month Pymt Schedule'!M50</f>
        <v>0</v>
      </c>
      <c r="E41" s="129">
        <v>775</v>
      </c>
      <c r="F41" s="127" t="s">
        <v>21</v>
      </c>
      <c r="G41" s="129">
        <v>775</v>
      </c>
      <c r="H41" s="117">
        <f>'12 Month Pymt Schedule'!M56</f>
        <v>0</v>
      </c>
    </row>
    <row r="42" spans="1:8" ht="21.75" customHeight="1" thickBot="1">
      <c r="A42" s="123">
        <v>730</v>
      </c>
      <c r="B42" s="127" t="s">
        <v>7</v>
      </c>
      <c r="C42" s="128">
        <v>730</v>
      </c>
      <c r="D42" s="117">
        <f>'12 Month Pymt Schedule'!M51</f>
        <v>0</v>
      </c>
      <c r="E42" s="129">
        <v>780</v>
      </c>
      <c r="F42" s="127" t="s">
        <v>108</v>
      </c>
      <c r="G42" s="129">
        <v>780</v>
      </c>
      <c r="H42" s="117">
        <f>'12 Month Pymt Schedule'!M57</f>
        <v>0</v>
      </c>
    </row>
    <row r="43" spans="1:8" ht="21.75" customHeight="1" thickBot="1">
      <c r="A43" s="131"/>
      <c r="B43" s="127"/>
      <c r="C43" s="131"/>
      <c r="D43" s="117"/>
      <c r="E43" s="129">
        <v>785</v>
      </c>
      <c r="F43" s="127" t="s">
        <v>5</v>
      </c>
      <c r="G43" s="129">
        <v>785</v>
      </c>
      <c r="H43" s="117">
        <f>'12 Month Pymt Schedule'!M58</f>
        <v>0</v>
      </c>
    </row>
    <row r="44" spans="1:8" ht="21.75" customHeight="1" thickBot="1">
      <c r="A44" s="131"/>
      <c r="B44" s="127"/>
      <c r="C44" s="131"/>
      <c r="D44" s="117"/>
      <c r="E44" s="129">
        <v>785</v>
      </c>
      <c r="F44" s="127"/>
      <c r="G44" s="129">
        <v>785</v>
      </c>
      <c r="H44" s="117">
        <f>'12 Month Pymt Schedule'!M59</f>
        <v>0</v>
      </c>
    </row>
    <row r="45" spans="1:8" ht="21.75" customHeight="1" thickBot="1">
      <c r="A45" s="131"/>
      <c r="B45" s="127"/>
      <c r="C45" s="131"/>
      <c r="D45" s="117"/>
      <c r="E45" s="129">
        <v>785</v>
      </c>
      <c r="F45" s="127"/>
      <c r="G45" s="129">
        <v>785</v>
      </c>
      <c r="H45" s="117">
        <f>'12 Month Pymt Schedule'!M60</f>
        <v>0</v>
      </c>
    </row>
    <row r="46" spans="1:8" ht="21.75" customHeight="1" thickBot="1">
      <c r="A46" s="131"/>
      <c r="B46" s="127"/>
      <c r="C46" s="131"/>
      <c r="D46" s="117"/>
      <c r="E46" s="129"/>
      <c r="F46" s="127"/>
      <c r="G46" s="129"/>
      <c r="H46" s="117">
        <f>'12 Month Pymt Schedule'!F61</f>
        <v>0</v>
      </c>
    </row>
    <row r="47" spans="1:8" ht="21.75" customHeight="1" thickBot="1">
      <c r="A47" s="131"/>
      <c r="B47" s="127"/>
      <c r="C47" s="131"/>
      <c r="D47" s="132"/>
      <c r="E47" s="133"/>
      <c r="F47" s="158" t="s">
        <v>109</v>
      </c>
      <c r="G47" s="159"/>
      <c r="H47" s="117">
        <f>'12 Month Pymt Schedule'!M62</f>
        <v>0</v>
      </c>
    </row>
    <row r="48" spans="1:8" ht="21.75" customHeight="1" thickBot="1">
      <c r="A48" s="36"/>
      <c r="B48" s="36"/>
      <c r="C48" s="64"/>
      <c r="H48" s="117">
        <f>'12 Month Pymt Schedule'!F63</f>
        <v>0</v>
      </c>
    </row>
    <row r="49" spans="1:8" ht="27" customHeight="1" thickBot="1">
      <c r="A49" s="32"/>
      <c r="C49" s="32"/>
      <c r="D49" s="32"/>
      <c r="E49" s="32"/>
      <c r="F49" s="160" t="s">
        <v>43</v>
      </c>
      <c r="G49" s="161"/>
      <c r="H49" s="132">
        <f>'12 Month Pymt Schedule'!M64</f>
        <v>0</v>
      </c>
    </row>
    <row r="50" spans="1:4" ht="21.75" customHeight="1">
      <c r="A50" s="32"/>
      <c r="B50" s="32"/>
      <c r="C50" s="32"/>
      <c r="D50" s="32"/>
    </row>
    <row r="51" spans="1:8" ht="18.75" customHeight="1">
      <c r="A51" s="32"/>
      <c r="C51" s="32"/>
      <c r="D51" s="32"/>
      <c r="E51" s="32"/>
      <c r="F51" s="32"/>
      <c r="G51" s="32"/>
      <c r="H51" s="32"/>
    </row>
    <row r="52" spans="1:8" ht="18.75" customHeight="1">
      <c r="A52" s="32"/>
      <c r="C52" s="32"/>
      <c r="D52" s="32"/>
      <c r="E52" s="32"/>
      <c r="F52" s="32"/>
      <c r="G52" s="32"/>
      <c r="H52" s="32"/>
    </row>
    <row r="53" spans="1:8" ht="18.75" customHeight="1">
      <c r="A53" s="32"/>
      <c r="C53" s="32"/>
      <c r="D53" s="32"/>
      <c r="E53" s="32"/>
      <c r="F53" s="32"/>
      <c r="G53" s="32"/>
      <c r="H53" s="32"/>
    </row>
    <row r="54" spans="1:8" ht="18.75" customHeight="1">
      <c r="A54" s="32"/>
      <c r="C54" s="32"/>
      <c r="D54" s="32"/>
      <c r="E54" s="32"/>
      <c r="F54" s="32"/>
      <c r="G54" s="32"/>
      <c r="H54" s="32"/>
    </row>
    <row r="55" spans="1:8" ht="18.75" customHeight="1">
      <c r="A55" s="32"/>
      <c r="C55" s="32"/>
      <c r="D55" s="32"/>
      <c r="E55" s="32"/>
      <c r="F55" s="32"/>
      <c r="G55" s="32"/>
      <c r="H55" s="32"/>
    </row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>
      <c r="B82" s="37"/>
    </row>
    <row r="83" ht="18.75" customHeight="1"/>
  </sheetData>
  <sheetProtection/>
  <mergeCells count="17">
    <mergeCell ref="A26:H26"/>
    <mergeCell ref="A1:H1"/>
    <mergeCell ref="A2:H2"/>
    <mergeCell ref="B3:C3"/>
    <mergeCell ref="D3:E3"/>
    <mergeCell ref="B4:C4"/>
    <mergeCell ref="D4:E4"/>
    <mergeCell ref="F29:G29"/>
    <mergeCell ref="A31:H31"/>
    <mergeCell ref="A36:H36"/>
    <mergeCell ref="F47:G47"/>
    <mergeCell ref="F49:G49"/>
    <mergeCell ref="D5:E5"/>
    <mergeCell ref="D6:E6"/>
    <mergeCell ref="D7:E7"/>
    <mergeCell ref="A9:H9"/>
    <mergeCell ref="F24:G24"/>
  </mergeCells>
  <printOptions/>
  <pageMargins left="0.37" right="0.2" top="0.25" bottom="0.25" header="0.3" footer="0.3"/>
  <pageSetup horizontalDpi="600" verticalDpi="600" orientation="portrait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82"/>
  <sheetViews>
    <sheetView showZeros="0" zoomScalePageLayoutView="0" workbookViewId="0" topLeftCell="A1">
      <selection activeCell="I3" sqref="I3"/>
    </sheetView>
  </sheetViews>
  <sheetFormatPr defaultColWidth="9.140625" defaultRowHeight="12.75"/>
  <cols>
    <col min="1" max="1" width="10.00390625" style="0" customWidth="1"/>
    <col min="2" max="2" width="40.8515625" style="0" customWidth="1"/>
    <col min="3" max="3" width="10.8515625" style="0" customWidth="1"/>
    <col min="4" max="4" width="15.7109375" style="0" customWidth="1"/>
    <col min="5" max="5" width="9.8515625" style="0" customWidth="1"/>
    <col min="6" max="6" width="37.7109375" style="0" customWidth="1"/>
    <col min="7" max="7" width="10.140625" style="0" customWidth="1"/>
    <col min="8" max="8" width="19.57421875" style="0" customWidth="1"/>
  </cols>
  <sheetData>
    <row r="1" spans="1:8" s="31" customFormat="1" ht="25.5" customHeight="1">
      <c r="A1" s="171" t="s">
        <v>98</v>
      </c>
      <c r="B1" s="171"/>
      <c r="C1" s="171"/>
      <c r="D1" s="171"/>
      <c r="E1" s="171"/>
      <c r="F1" s="171"/>
      <c r="G1" s="171"/>
      <c r="H1" s="171"/>
    </row>
    <row r="2" spans="1:8" s="31" customFormat="1" ht="25.5" customHeight="1">
      <c r="A2" s="172" t="s">
        <v>60</v>
      </c>
      <c r="B2" s="172"/>
      <c r="C2" s="172"/>
      <c r="D2" s="172"/>
      <c r="E2" s="172"/>
      <c r="F2" s="172"/>
      <c r="G2" s="172"/>
      <c r="H2" s="172"/>
    </row>
    <row r="3" spans="1:8" s="74" customFormat="1" ht="45" customHeight="1">
      <c r="A3" s="71" t="s">
        <v>61</v>
      </c>
      <c r="B3" s="173" t="s">
        <v>18</v>
      </c>
      <c r="C3" s="173"/>
      <c r="D3" s="162" t="s">
        <v>62</v>
      </c>
      <c r="E3" s="162"/>
      <c r="F3" s="72" t="s">
        <v>18</v>
      </c>
      <c r="G3" s="71" t="s">
        <v>63</v>
      </c>
      <c r="H3" s="73" t="s">
        <v>18</v>
      </c>
    </row>
    <row r="4" spans="1:8" s="74" customFormat="1" ht="34.5" customHeight="1">
      <c r="A4" s="75" t="s">
        <v>64</v>
      </c>
      <c r="B4" s="173" t="s">
        <v>18</v>
      </c>
      <c r="C4" s="173"/>
      <c r="D4" s="162" t="s">
        <v>65</v>
      </c>
      <c r="E4" s="162"/>
      <c r="F4" s="135" t="s">
        <v>88</v>
      </c>
      <c r="G4" s="76"/>
      <c r="H4" s="76"/>
    </row>
    <row r="5" spans="1:8" s="74" customFormat="1" ht="39" customHeight="1">
      <c r="A5" s="75" t="s">
        <v>99</v>
      </c>
      <c r="B5" s="77" t="s">
        <v>100</v>
      </c>
      <c r="C5" s="76"/>
      <c r="D5" s="162" t="s">
        <v>66</v>
      </c>
      <c r="E5" s="162"/>
      <c r="F5" s="78" t="s">
        <v>18</v>
      </c>
      <c r="G5" s="76"/>
      <c r="H5" s="76"/>
    </row>
    <row r="6" spans="2:8" s="74" customFormat="1" ht="28.5" customHeight="1">
      <c r="B6" s="79" t="s">
        <v>101</v>
      </c>
      <c r="C6" s="80"/>
      <c r="D6" s="162" t="s">
        <v>67</v>
      </c>
      <c r="E6" s="162"/>
      <c r="F6" s="78" t="s">
        <v>18</v>
      </c>
      <c r="G6" s="80"/>
      <c r="H6" s="80"/>
    </row>
    <row r="7" spans="1:8" s="74" customFormat="1" ht="26.25" customHeight="1">
      <c r="A7" s="81"/>
      <c r="B7" s="79" t="s">
        <v>102</v>
      </c>
      <c r="C7" s="82"/>
      <c r="D7" s="162" t="s">
        <v>68</v>
      </c>
      <c r="E7" s="162"/>
      <c r="F7" s="83"/>
      <c r="G7" s="82"/>
      <c r="H7" s="82"/>
    </row>
    <row r="8" spans="1:8" s="74" customFormat="1" ht="21.75" customHeight="1" thickBot="1">
      <c r="A8" s="84"/>
      <c r="B8" s="84"/>
      <c r="C8" s="84"/>
      <c r="D8" s="84"/>
      <c r="E8" s="84"/>
      <c r="F8" s="84"/>
      <c r="G8" s="84"/>
      <c r="H8" s="84"/>
    </row>
    <row r="9" spans="1:8" ht="29.25" customHeight="1" thickBot="1">
      <c r="A9" s="163" t="s">
        <v>69</v>
      </c>
      <c r="B9" s="164"/>
      <c r="C9" s="164"/>
      <c r="D9" s="164"/>
      <c r="E9" s="164"/>
      <c r="F9" s="164"/>
      <c r="G9" s="164"/>
      <c r="H9" s="165"/>
    </row>
    <row r="10" spans="1:8" ht="25.5" customHeight="1" thickBot="1">
      <c r="A10" s="85" t="s">
        <v>25</v>
      </c>
      <c r="B10" s="86" t="s">
        <v>70</v>
      </c>
      <c r="C10" s="86" t="s">
        <v>25</v>
      </c>
      <c r="D10" s="86" t="s">
        <v>71</v>
      </c>
      <c r="E10" s="86" t="s">
        <v>25</v>
      </c>
      <c r="F10" s="86" t="s">
        <v>70</v>
      </c>
      <c r="G10" s="86" t="s">
        <v>25</v>
      </c>
      <c r="H10" s="86" t="s">
        <v>71</v>
      </c>
    </row>
    <row r="11" spans="1:8" ht="21.75" customHeight="1" thickBot="1">
      <c r="A11" s="87">
        <v>300</v>
      </c>
      <c r="B11" s="88" t="s">
        <v>72</v>
      </c>
      <c r="C11" s="89">
        <v>300</v>
      </c>
      <c r="D11" s="90">
        <f>'12 Month Pymt Schedule'!N5</f>
        <v>0</v>
      </c>
      <c r="E11" s="87">
        <v>380</v>
      </c>
      <c r="F11" s="88" t="s">
        <v>75</v>
      </c>
      <c r="G11" s="89">
        <v>380</v>
      </c>
      <c r="H11" s="90">
        <f>'12 Month Pymt Schedule'!N18</f>
        <v>0</v>
      </c>
    </row>
    <row r="12" spans="1:8" ht="21.75" customHeight="1" thickBot="1">
      <c r="A12" s="87">
        <v>310</v>
      </c>
      <c r="B12" s="88" t="s">
        <v>27</v>
      </c>
      <c r="C12" s="89">
        <v>310</v>
      </c>
      <c r="D12" s="90">
        <f>'12 Month Pymt Schedule'!N6</f>
        <v>0</v>
      </c>
      <c r="E12" s="91">
        <v>385</v>
      </c>
      <c r="F12" s="92" t="s">
        <v>19</v>
      </c>
      <c r="G12" s="93">
        <v>385</v>
      </c>
      <c r="H12" s="90">
        <f>'12 Month Pymt Schedule'!N19</f>
        <v>0</v>
      </c>
    </row>
    <row r="13" spans="1:8" ht="21.75" customHeight="1" thickBot="1">
      <c r="A13" s="87">
        <v>320</v>
      </c>
      <c r="B13" s="88" t="s">
        <v>103</v>
      </c>
      <c r="C13" s="89">
        <v>320</v>
      </c>
      <c r="D13" s="90">
        <f>'12 Month Pymt Schedule'!N7</f>
        <v>0</v>
      </c>
      <c r="E13" s="89">
        <v>400</v>
      </c>
      <c r="F13" s="88" t="s">
        <v>22</v>
      </c>
      <c r="G13" s="89">
        <v>400</v>
      </c>
      <c r="H13" s="90">
        <f>'12 Month Pymt Schedule'!N20</f>
        <v>0</v>
      </c>
    </row>
    <row r="14" spans="1:8" ht="21.75" customHeight="1" thickBot="1">
      <c r="A14" s="87">
        <v>325</v>
      </c>
      <c r="B14" s="88" t="s">
        <v>92</v>
      </c>
      <c r="C14" s="89">
        <v>325</v>
      </c>
      <c r="D14" s="90">
        <f>'12 Month Pymt Schedule'!N8</f>
        <v>0</v>
      </c>
      <c r="E14" s="89">
        <v>410</v>
      </c>
      <c r="F14" s="94" t="s">
        <v>1</v>
      </c>
      <c r="G14" s="89">
        <v>410</v>
      </c>
      <c r="H14" s="90">
        <f>'12 Month Pymt Schedule'!N21</f>
        <v>0</v>
      </c>
    </row>
    <row r="15" spans="1:8" ht="21.75" customHeight="1" thickBot="1">
      <c r="A15" s="87">
        <v>330</v>
      </c>
      <c r="B15" s="95" t="s">
        <v>104</v>
      </c>
      <c r="C15" s="89">
        <v>330</v>
      </c>
      <c r="D15" s="90">
        <f>'12 Month Pymt Schedule'!N9</f>
        <v>0</v>
      </c>
      <c r="E15" s="89">
        <v>420</v>
      </c>
      <c r="F15" s="94" t="s">
        <v>2</v>
      </c>
      <c r="G15" s="89">
        <v>420</v>
      </c>
      <c r="H15" s="90">
        <f>'12 Month Pymt Schedule'!N22</f>
        <v>0</v>
      </c>
    </row>
    <row r="16" spans="1:8" ht="21.75" customHeight="1" thickBot="1">
      <c r="A16" s="87">
        <v>335</v>
      </c>
      <c r="B16" s="96" t="s">
        <v>95</v>
      </c>
      <c r="C16" s="89">
        <v>335</v>
      </c>
      <c r="D16" s="90">
        <f>'12 Month Pymt Schedule'!N10</f>
        <v>0</v>
      </c>
      <c r="E16" s="89">
        <v>430</v>
      </c>
      <c r="F16" s="94" t="s">
        <v>3</v>
      </c>
      <c r="G16" s="89">
        <v>430</v>
      </c>
      <c r="H16" s="90">
        <f>'12 Month Pymt Schedule'!N23</f>
        <v>0</v>
      </c>
    </row>
    <row r="17" spans="1:8" ht="21.75" customHeight="1" thickBot="1">
      <c r="A17" s="87">
        <v>340</v>
      </c>
      <c r="B17" s="88" t="s">
        <v>10</v>
      </c>
      <c r="C17" s="89">
        <v>340</v>
      </c>
      <c r="D17" s="90">
        <f>'12 Month Pymt Schedule'!N11</f>
        <v>0</v>
      </c>
      <c r="E17" s="89">
        <v>440</v>
      </c>
      <c r="F17" s="94" t="s">
        <v>73</v>
      </c>
      <c r="G17" s="89">
        <v>440</v>
      </c>
      <c r="H17" s="90">
        <f>'12 Month Pymt Schedule'!N24</f>
        <v>0</v>
      </c>
    </row>
    <row r="18" spans="1:8" ht="21.75" customHeight="1" thickBot="1">
      <c r="A18" s="87">
        <v>345</v>
      </c>
      <c r="B18" s="88" t="s">
        <v>105</v>
      </c>
      <c r="C18" s="89">
        <v>345</v>
      </c>
      <c r="D18" s="90">
        <f>'12 Month Pymt Schedule'!N12</f>
        <v>0</v>
      </c>
      <c r="E18" s="89">
        <v>450</v>
      </c>
      <c r="F18" s="94" t="s">
        <v>12</v>
      </c>
      <c r="G18" s="89">
        <v>450</v>
      </c>
      <c r="H18" s="90">
        <f>'12 Month Pymt Schedule'!N25</f>
        <v>0</v>
      </c>
    </row>
    <row r="19" spans="1:8" ht="21.75" customHeight="1" thickBot="1">
      <c r="A19" s="87">
        <v>350</v>
      </c>
      <c r="B19" s="88" t="s">
        <v>13</v>
      </c>
      <c r="C19" s="89">
        <v>350</v>
      </c>
      <c r="D19" s="90">
        <f>'12 Month Pymt Schedule'!N13</f>
        <v>0</v>
      </c>
      <c r="E19" s="89">
        <v>500</v>
      </c>
      <c r="F19" s="94" t="s">
        <v>74</v>
      </c>
      <c r="G19" s="89">
        <v>500</v>
      </c>
      <c r="H19" s="90">
        <f>'12 Month Pymt Schedule'!N26</f>
        <v>0</v>
      </c>
    </row>
    <row r="20" spans="1:8" ht="21.75" customHeight="1" thickBot="1">
      <c r="A20" s="87">
        <v>360</v>
      </c>
      <c r="B20" s="88" t="s">
        <v>24</v>
      </c>
      <c r="C20" s="89">
        <v>360</v>
      </c>
      <c r="D20" s="90">
        <f>'12 Month Pymt Schedule'!N14</f>
        <v>0</v>
      </c>
      <c r="E20" s="89">
        <v>510</v>
      </c>
      <c r="F20" s="94" t="s">
        <v>30</v>
      </c>
      <c r="G20" s="89">
        <v>510</v>
      </c>
      <c r="H20" s="90">
        <f>'12 Month Pymt Schedule'!N27</f>
        <v>0</v>
      </c>
    </row>
    <row r="21" spans="1:8" ht="21.75" customHeight="1" thickBot="1">
      <c r="A21" s="87">
        <v>365</v>
      </c>
      <c r="B21" s="88" t="s">
        <v>14</v>
      </c>
      <c r="C21" s="89">
        <v>365</v>
      </c>
      <c r="D21" s="90">
        <f>'12 Month Pymt Schedule'!N15</f>
        <v>0</v>
      </c>
      <c r="E21" s="91">
        <v>520</v>
      </c>
      <c r="F21" s="97" t="s">
        <v>31</v>
      </c>
      <c r="G21" s="93">
        <v>520</v>
      </c>
      <c r="H21" s="90">
        <f>'12 Month Pymt Schedule'!N28</f>
        <v>0</v>
      </c>
    </row>
    <row r="22" spans="1:8" ht="21.75" customHeight="1" thickBot="1">
      <c r="A22" s="87">
        <v>370</v>
      </c>
      <c r="B22" s="88" t="s">
        <v>15</v>
      </c>
      <c r="C22" s="89">
        <v>370</v>
      </c>
      <c r="D22" s="90">
        <f>'12 Month Pymt Schedule'!N16</f>
        <v>0</v>
      </c>
      <c r="E22" s="98"/>
      <c r="F22" s="99"/>
      <c r="G22" s="98"/>
      <c r="H22" s="56"/>
    </row>
    <row r="23" spans="1:8" ht="21.75" customHeight="1" thickBot="1">
      <c r="A23" s="87">
        <v>375</v>
      </c>
      <c r="B23" s="88" t="s">
        <v>16</v>
      </c>
      <c r="C23" s="89">
        <v>375</v>
      </c>
      <c r="D23" s="90">
        <f>'12 Month Pymt Schedule'!N17</f>
        <v>0</v>
      </c>
      <c r="E23" s="100" t="s">
        <v>18</v>
      </c>
      <c r="F23" s="101" t="s">
        <v>18</v>
      </c>
      <c r="G23" s="100" t="s">
        <v>18</v>
      </c>
      <c r="H23" s="134">
        <f>'12 Month Pymt Schedule'!F30</f>
        <v>0</v>
      </c>
    </row>
    <row r="24" spans="1:8" ht="21.75" customHeight="1" thickBot="1">
      <c r="A24" s="55"/>
      <c r="B24" s="56"/>
      <c r="C24" s="57"/>
      <c r="D24" s="102"/>
      <c r="E24" s="93" t="s">
        <v>18</v>
      </c>
      <c r="F24" s="166" t="s">
        <v>32</v>
      </c>
      <c r="G24" s="167"/>
      <c r="H24" s="90">
        <f>'12 Month Pymt Schedule'!N29</f>
        <v>0</v>
      </c>
    </row>
    <row r="25" spans="1:9" ht="21.75" customHeight="1" thickBot="1">
      <c r="A25" s="103"/>
      <c r="B25" s="104" t="s">
        <v>76</v>
      </c>
      <c r="C25" s="103"/>
      <c r="D25" s="59" t="s">
        <v>18</v>
      </c>
      <c r="E25" s="58"/>
      <c r="F25" s="60"/>
      <c r="G25" s="58"/>
      <c r="H25" s="59"/>
      <c r="I25" s="32"/>
    </row>
    <row r="26" spans="1:10" ht="29.25" customHeight="1" thickBot="1">
      <c r="A26" s="168" t="s">
        <v>80</v>
      </c>
      <c r="B26" s="169"/>
      <c r="C26" s="169"/>
      <c r="D26" s="169"/>
      <c r="E26" s="169"/>
      <c r="F26" s="169"/>
      <c r="G26" s="169"/>
      <c r="H26" s="170"/>
      <c r="J26" s="33"/>
    </row>
    <row r="27" spans="1:8" s="34" customFormat="1" ht="27" customHeight="1" thickBot="1">
      <c r="A27" s="105" t="s">
        <v>25</v>
      </c>
      <c r="B27" s="54" t="s">
        <v>70</v>
      </c>
      <c r="C27" s="54" t="s">
        <v>25</v>
      </c>
      <c r="D27" s="54" t="s">
        <v>71</v>
      </c>
      <c r="E27" s="54" t="s">
        <v>25</v>
      </c>
      <c r="F27" s="54" t="s">
        <v>70</v>
      </c>
      <c r="G27" s="54" t="s">
        <v>25</v>
      </c>
      <c r="H27" s="54" t="s">
        <v>71</v>
      </c>
    </row>
    <row r="28" spans="1:8" ht="21.75" customHeight="1" thickBot="1">
      <c r="A28" s="106">
        <v>605</v>
      </c>
      <c r="B28" s="107" t="s">
        <v>33</v>
      </c>
      <c r="C28" s="108">
        <v>605</v>
      </c>
      <c r="D28" s="35">
        <f>'12 Month Pymt Schedule'!N33</f>
        <v>0</v>
      </c>
      <c r="E28" s="108">
        <v>645</v>
      </c>
      <c r="F28" s="109" t="s">
        <v>38</v>
      </c>
      <c r="G28" s="108">
        <v>645</v>
      </c>
      <c r="H28" s="35">
        <f>'12 Month Pymt Schedule'!N34</f>
        <v>0</v>
      </c>
    </row>
    <row r="29" spans="1:8" ht="21.75" customHeight="1" thickBot="1">
      <c r="A29" s="110" t="s">
        <v>18</v>
      </c>
      <c r="B29" s="111" t="s">
        <v>18</v>
      </c>
      <c r="C29" s="112" t="s">
        <v>18</v>
      </c>
      <c r="D29" s="35"/>
      <c r="E29" s="113"/>
      <c r="F29" s="150" t="s">
        <v>81</v>
      </c>
      <c r="G29" s="151"/>
      <c r="H29" s="35">
        <f>'12 Month Pymt Schedule'!N35</f>
        <v>0</v>
      </c>
    </row>
    <row r="30" spans="1:8" s="32" customFormat="1" ht="21.75" customHeight="1" thickBot="1">
      <c r="A30" s="61"/>
      <c r="B30" s="61"/>
      <c r="C30" s="61"/>
      <c r="D30" s="61"/>
      <c r="E30" s="61"/>
      <c r="F30" s="61"/>
      <c r="G30" s="61"/>
      <c r="H30" s="61"/>
    </row>
    <row r="31" spans="1:8" ht="29.25" customHeight="1" thickBot="1">
      <c r="A31" s="152" t="s">
        <v>106</v>
      </c>
      <c r="B31" s="153"/>
      <c r="C31" s="153"/>
      <c r="D31" s="153"/>
      <c r="E31" s="153"/>
      <c r="F31" s="153"/>
      <c r="G31" s="153"/>
      <c r="H31" s="154"/>
    </row>
    <row r="32" spans="1:8" ht="25.5" customHeight="1" thickBot="1">
      <c r="A32" s="114" t="s">
        <v>25</v>
      </c>
      <c r="B32" s="63" t="s">
        <v>70</v>
      </c>
      <c r="C32" s="54" t="s">
        <v>25</v>
      </c>
      <c r="D32" s="54" t="s">
        <v>71</v>
      </c>
      <c r="E32" s="62" t="s">
        <v>25</v>
      </c>
      <c r="F32" s="63" t="s">
        <v>70</v>
      </c>
      <c r="G32" s="54" t="s">
        <v>25</v>
      </c>
      <c r="H32" s="54" t="s">
        <v>71</v>
      </c>
    </row>
    <row r="33" spans="1:8" ht="21.75" customHeight="1" thickBot="1">
      <c r="A33" s="115">
        <v>610</v>
      </c>
      <c r="B33" s="116" t="s">
        <v>107</v>
      </c>
      <c r="C33" s="115">
        <v>610</v>
      </c>
      <c r="D33" s="117">
        <f>'12 Month Pymt Schedule'!N39</f>
        <v>0</v>
      </c>
      <c r="E33" s="118">
        <v>630</v>
      </c>
      <c r="F33" s="116" t="s">
        <v>78</v>
      </c>
      <c r="G33" s="118">
        <v>630</v>
      </c>
      <c r="H33" s="117">
        <f>'12 Month Pymt Schedule'!N42</f>
        <v>0</v>
      </c>
    </row>
    <row r="34" spans="1:8" ht="21.75" customHeight="1" thickBot="1">
      <c r="A34" s="119">
        <v>615</v>
      </c>
      <c r="B34" s="116" t="s">
        <v>35</v>
      </c>
      <c r="C34" s="119">
        <v>615</v>
      </c>
      <c r="D34" s="117">
        <f>'12 Month Pymt Schedule'!N40</f>
        <v>0</v>
      </c>
      <c r="E34" s="120">
        <v>660</v>
      </c>
      <c r="F34" s="121" t="s">
        <v>39</v>
      </c>
      <c r="G34" s="120">
        <v>660</v>
      </c>
      <c r="H34" s="117">
        <f>'12 Month Pymt Schedule'!N43</f>
        <v>0</v>
      </c>
    </row>
    <row r="35" spans="1:8" ht="21.75" customHeight="1" thickBot="1">
      <c r="A35" s="119">
        <v>620</v>
      </c>
      <c r="B35" s="121" t="s">
        <v>77</v>
      </c>
      <c r="C35" s="119">
        <v>620</v>
      </c>
      <c r="D35" s="117">
        <f>'12 Month Pymt Schedule'!N41</f>
        <v>0</v>
      </c>
      <c r="E35" s="119">
        <v>665</v>
      </c>
      <c r="F35" s="122" t="s">
        <v>40</v>
      </c>
      <c r="G35" s="119">
        <v>665</v>
      </c>
      <c r="H35" s="117">
        <f>'12 Month Pymt Schedule'!N44</f>
        <v>0</v>
      </c>
    </row>
    <row r="36" spans="1:8" ht="21.75" customHeight="1" thickBot="1">
      <c r="A36" s="155"/>
      <c r="B36" s="156"/>
      <c r="C36" s="156"/>
      <c r="D36" s="156"/>
      <c r="E36" s="156"/>
      <c r="F36" s="156"/>
      <c r="G36" s="156"/>
      <c r="H36" s="157"/>
    </row>
    <row r="37" spans="1:8" ht="21.75" customHeight="1" thickBot="1">
      <c r="A37" s="123">
        <v>700</v>
      </c>
      <c r="B37" s="124" t="s">
        <v>6</v>
      </c>
      <c r="C37" s="125">
        <v>700</v>
      </c>
      <c r="D37" s="117">
        <f>'12 Month Pymt Schedule'!N46</f>
        <v>0</v>
      </c>
      <c r="E37" s="126">
        <v>770</v>
      </c>
      <c r="F37" s="124" t="s">
        <v>11</v>
      </c>
      <c r="G37" s="126">
        <v>770</v>
      </c>
      <c r="H37" s="117">
        <f>'12 Month Pymt Schedule'!N52</f>
        <v>0</v>
      </c>
    </row>
    <row r="38" spans="1:8" ht="21.75" customHeight="1" thickBot="1">
      <c r="A38" s="123">
        <v>705</v>
      </c>
      <c r="B38" s="127" t="s">
        <v>41</v>
      </c>
      <c r="C38" s="128">
        <v>705</v>
      </c>
      <c r="D38" s="117">
        <f>'12 Month Pymt Schedule'!N47</f>
        <v>0</v>
      </c>
      <c r="E38" s="129">
        <v>770</v>
      </c>
      <c r="F38" s="127"/>
      <c r="G38" s="129">
        <v>770</v>
      </c>
      <c r="H38" s="117">
        <f>'12 Month Pymt Schedule'!N53</f>
        <v>0</v>
      </c>
    </row>
    <row r="39" spans="1:8" ht="21.75" customHeight="1" thickBot="1">
      <c r="A39" s="123">
        <v>710</v>
      </c>
      <c r="B39" s="130" t="s">
        <v>42</v>
      </c>
      <c r="C39" s="128">
        <v>710</v>
      </c>
      <c r="D39" s="117">
        <f>'12 Month Pymt Schedule'!N48</f>
        <v>0</v>
      </c>
      <c r="E39" s="129">
        <v>770</v>
      </c>
      <c r="F39" s="127"/>
      <c r="G39" s="129">
        <v>770</v>
      </c>
      <c r="H39" s="117">
        <f>'12 Month Pymt Schedule'!N54</f>
        <v>0</v>
      </c>
    </row>
    <row r="40" spans="1:8" ht="21.75" customHeight="1" thickBot="1">
      <c r="A40" s="123">
        <v>720</v>
      </c>
      <c r="B40" s="127" t="s">
        <v>20</v>
      </c>
      <c r="C40" s="128">
        <v>720</v>
      </c>
      <c r="D40" s="117">
        <f>'12 Month Pymt Schedule'!N49</f>
        <v>0</v>
      </c>
      <c r="E40" s="129">
        <v>770</v>
      </c>
      <c r="F40" s="127"/>
      <c r="G40" s="129">
        <v>770</v>
      </c>
      <c r="H40" s="117">
        <f>'12 Month Pymt Schedule'!N55</f>
        <v>0</v>
      </c>
    </row>
    <row r="41" spans="1:8" ht="21.75" customHeight="1" thickBot="1">
      <c r="A41" s="123">
        <v>725</v>
      </c>
      <c r="B41" s="127" t="s">
        <v>8</v>
      </c>
      <c r="C41" s="128">
        <v>725</v>
      </c>
      <c r="D41" s="117">
        <f>'12 Month Pymt Schedule'!N50</f>
        <v>0</v>
      </c>
      <c r="E41" s="129">
        <v>775</v>
      </c>
      <c r="F41" s="127" t="s">
        <v>21</v>
      </c>
      <c r="G41" s="129">
        <v>775</v>
      </c>
      <c r="H41" s="117">
        <f>'12 Month Pymt Schedule'!N56</f>
        <v>0</v>
      </c>
    </row>
    <row r="42" spans="1:8" ht="21.75" customHeight="1" thickBot="1">
      <c r="A42" s="123">
        <v>730</v>
      </c>
      <c r="B42" s="127" t="s">
        <v>7</v>
      </c>
      <c r="C42" s="128">
        <v>730</v>
      </c>
      <c r="D42" s="117">
        <f>'12 Month Pymt Schedule'!N51</f>
        <v>0</v>
      </c>
      <c r="E42" s="129">
        <v>780</v>
      </c>
      <c r="F42" s="127" t="s">
        <v>108</v>
      </c>
      <c r="G42" s="129">
        <v>780</v>
      </c>
      <c r="H42" s="117">
        <f>'12 Month Pymt Schedule'!N57</f>
        <v>0</v>
      </c>
    </row>
    <row r="43" spans="1:8" ht="21.75" customHeight="1" thickBot="1">
      <c r="A43" s="131"/>
      <c r="B43" s="127"/>
      <c r="C43" s="131"/>
      <c r="D43" s="117"/>
      <c r="E43" s="129">
        <v>785</v>
      </c>
      <c r="F43" s="127" t="s">
        <v>5</v>
      </c>
      <c r="G43" s="129">
        <v>785</v>
      </c>
      <c r="H43" s="117">
        <f>'12 Month Pymt Schedule'!N58</f>
        <v>0</v>
      </c>
    </row>
    <row r="44" spans="1:8" ht="21.75" customHeight="1" thickBot="1">
      <c r="A44" s="131"/>
      <c r="B44" s="127"/>
      <c r="C44" s="131"/>
      <c r="D44" s="117"/>
      <c r="E44" s="129">
        <v>785</v>
      </c>
      <c r="F44" s="127"/>
      <c r="G44" s="129">
        <v>785</v>
      </c>
      <c r="H44" s="117">
        <f>'12 Month Pymt Schedule'!N59</f>
        <v>0</v>
      </c>
    </row>
    <row r="45" spans="1:8" ht="21.75" customHeight="1" thickBot="1">
      <c r="A45" s="131"/>
      <c r="B45" s="127"/>
      <c r="C45" s="131"/>
      <c r="D45" s="117"/>
      <c r="E45" s="129">
        <v>785</v>
      </c>
      <c r="F45" s="127"/>
      <c r="G45" s="129">
        <v>785</v>
      </c>
      <c r="H45" s="117">
        <f>'12 Month Pymt Schedule'!N60</f>
        <v>0</v>
      </c>
    </row>
    <row r="46" spans="1:8" ht="21.75" customHeight="1" thickBot="1">
      <c r="A46" s="131"/>
      <c r="B46" s="127"/>
      <c r="C46" s="131"/>
      <c r="D46" s="117"/>
      <c r="E46" s="129"/>
      <c r="F46" s="127"/>
      <c r="G46" s="129"/>
      <c r="H46" s="117">
        <f>'12 Month Pymt Schedule'!N61</f>
        <v>0</v>
      </c>
    </row>
    <row r="47" spans="1:8" ht="21.75" customHeight="1" thickBot="1">
      <c r="A47" s="131"/>
      <c r="B47" s="127"/>
      <c r="C47" s="131"/>
      <c r="D47" s="132"/>
      <c r="E47" s="133"/>
      <c r="F47" s="158" t="s">
        <v>109</v>
      </c>
      <c r="G47" s="159"/>
      <c r="H47" s="117">
        <f>'12 Month Pymt Schedule'!N62</f>
        <v>0</v>
      </c>
    </row>
    <row r="48" spans="1:8" ht="21.75" customHeight="1" thickBot="1">
      <c r="A48" s="36"/>
      <c r="B48" s="36"/>
      <c r="C48" s="64"/>
      <c r="H48" s="117">
        <f>'12 Month Pymt Schedule'!N63</f>
        <v>0</v>
      </c>
    </row>
    <row r="49" spans="1:8" ht="27" customHeight="1" thickBot="1">
      <c r="A49" s="32"/>
      <c r="C49" s="32"/>
      <c r="D49" s="32"/>
      <c r="E49" s="32"/>
      <c r="F49" s="160" t="s">
        <v>43</v>
      </c>
      <c r="G49" s="161"/>
      <c r="H49" s="132">
        <f>'12 Month Pymt Schedule'!N64</f>
        <v>0</v>
      </c>
    </row>
    <row r="50" spans="1:4" ht="21.75" customHeight="1">
      <c r="A50" s="32"/>
      <c r="B50" s="32"/>
      <c r="C50" s="32"/>
      <c r="D50" s="32"/>
    </row>
    <row r="51" spans="1:8" ht="18.75" customHeight="1">
      <c r="A51" s="32"/>
      <c r="C51" s="32"/>
      <c r="D51" s="32"/>
      <c r="E51" s="32"/>
      <c r="F51" s="32"/>
      <c r="G51" s="32"/>
      <c r="H51" s="32"/>
    </row>
    <row r="52" spans="1:8" ht="18.75" customHeight="1">
      <c r="A52" s="32"/>
      <c r="C52" s="32"/>
      <c r="D52" s="32"/>
      <c r="E52" s="32"/>
      <c r="F52" s="32"/>
      <c r="G52" s="32"/>
      <c r="H52" s="32"/>
    </row>
    <row r="53" spans="1:8" ht="18.75" customHeight="1">
      <c r="A53" s="32"/>
      <c r="C53" s="32"/>
      <c r="D53" s="32"/>
      <c r="E53" s="32"/>
      <c r="F53" s="32"/>
      <c r="G53" s="32"/>
      <c r="H53" s="32"/>
    </row>
    <row r="54" spans="1:8" ht="18.75" customHeight="1">
      <c r="A54" s="32"/>
      <c r="C54" s="32"/>
      <c r="D54" s="32"/>
      <c r="E54" s="32"/>
      <c r="F54" s="32"/>
      <c r="G54" s="32"/>
      <c r="H54" s="32"/>
    </row>
    <row r="55" spans="1:8" ht="18.75" customHeight="1">
      <c r="A55" s="32"/>
      <c r="C55" s="32"/>
      <c r="D55" s="32"/>
      <c r="E55" s="32"/>
      <c r="F55" s="32"/>
      <c r="G55" s="32"/>
      <c r="H55" s="32"/>
    </row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>
      <c r="B82" s="37"/>
    </row>
    <row r="83" ht="18.75" customHeight="1"/>
  </sheetData>
  <sheetProtection/>
  <mergeCells count="17">
    <mergeCell ref="A26:H26"/>
    <mergeCell ref="A1:H1"/>
    <mergeCell ref="A2:H2"/>
    <mergeCell ref="B3:C3"/>
    <mergeCell ref="D3:E3"/>
    <mergeCell ref="B4:C4"/>
    <mergeCell ref="D4:E4"/>
    <mergeCell ref="F29:G29"/>
    <mergeCell ref="A31:H31"/>
    <mergeCell ref="A36:H36"/>
    <mergeCell ref="F47:G47"/>
    <mergeCell ref="F49:G49"/>
    <mergeCell ref="D5:E5"/>
    <mergeCell ref="D6:E6"/>
    <mergeCell ref="D7:E7"/>
    <mergeCell ref="A9:H9"/>
    <mergeCell ref="F24:G24"/>
  </mergeCells>
  <printOptions/>
  <pageMargins left="0.37" right="0.2" top="0.25" bottom="0.25" header="0.3" footer="0.3"/>
  <pageSetup horizontalDpi="600" verticalDpi="600" orientation="portrait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82"/>
  <sheetViews>
    <sheetView showZeros="0" zoomScalePageLayoutView="0" workbookViewId="0" topLeftCell="A1">
      <selection activeCell="J5" sqref="J5"/>
    </sheetView>
  </sheetViews>
  <sheetFormatPr defaultColWidth="9.140625" defaultRowHeight="12.75"/>
  <cols>
    <col min="1" max="1" width="10.00390625" style="0" customWidth="1"/>
    <col min="2" max="2" width="40.8515625" style="0" customWidth="1"/>
    <col min="3" max="3" width="10.8515625" style="0" customWidth="1"/>
    <col min="4" max="4" width="15.7109375" style="0" customWidth="1"/>
    <col min="5" max="5" width="9.8515625" style="0" customWidth="1"/>
    <col min="6" max="6" width="37.7109375" style="0" customWidth="1"/>
    <col min="7" max="7" width="10.140625" style="0" customWidth="1"/>
    <col min="8" max="8" width="19.57421875" style="0" customWidth="1"/>
  </cols>
  <sheetData>
    <row r="1" spans="1:8" s="31" customFormat="1" ht="25.5" customHeight="1">
      <c r="A1" s="171" t="s">
        <v>98</v>
      </c>
      <c r="B1" s="171"/>
      <c r="C1" s="171"/>
      <c r="D1" s="171"/>
      <c r="E1" s="171"/>
      <c r="F1" s="171"/>
      <c r="G1" s="171"/>
      <c r="H1" s="171"/>
    </row>
    <row r="2" spans="1:8" s="31" customFormat="1" ht="25.5" customHeight="1">
      <c r="A2" s="172" t="s">
        <v>60</v>
      </c>
      <c r="B2" s="172"/>
      <c r="C2" s="172"/>
      <c r="D2" s="172"/>
      <c r="E2" s="172"/>
      <c r="F2" s="172"/>
      <c r="G2" s="172"/>
      <c r="H2" s="172"/>
    </row>
    <row r="3" spans="1:8" s="74" customFormat="1" ht="45" customHeight="1">
      <c r="A3" s="71" t="s">
        <v>61</v>
      </c>
      <c r="B3" s="173" t="s">
        <v>18</v>
      </c>
      <c r="C3" s="173"/>
      <c r="D3" s="162" t="s">
        <v>62</v>
      </c>
      <c r="E3" s="162"/>
      <c r="F3" s="72" t="s">
        <v>18</v>
      </c>
      <c r="G3" s="71" t="s">
        <v>63</v>
      </c>
      <c r="H3" s="73" t="s">
        <v>18</v>
      </c>
    </row>
    <row r="4" spans="1:8" s="74" customFormat="1" ht="34.5" customHeight="1">
      <c r="A4" s="75" t="s">
        <v>64</v>
      </c>
      <c r="B4" s="173" t="s">
        <v>18</v>
      </c>
      <c r="C4" s="173"/>
      <c r="D4" s="162" t="s">
        <v>65</v>
      </c>
      <c r="E4" s="162"/>
      <c r="F4" s="135" t="s">
        <v>89</v>
      </c>
      <c r="G4" s="76"/>
      <c r="H4" s="76"/>
    </row>
    <row r="5" spans="1:8" s="74" customFormat="1" ht="39" customHeight="1">
      <c r="A5" s="75" t="s">
        <v>99</v>
      </c>
      <c r="B5" s="77" t="s">
        <v>100</v>
      </c>
      <c r="C5" s="76"/>
      <c r="D5" s="162" t="s">
        <v>66</v>
      </c>
      <c r="E5" s="162"/>
      <c r="F5" s="78" t="s">
        <v>18</v>
      </c>
      <c r="G5" s="76"/>
      <c r="H5" s="76"/>
    </row>
    <row r="6" spans="2:8" s="74" customFormat="1" ht="28.5" customHeight="1">
      <c r="B6" s="79" t="s">
        <v>101</v>
      </c>
      <c r="C6" s="80"/>
      <c r="D6" s="162" t="s">
        <v>67</v>
      </c>
      <c r="E6" s="162"/>
      <c r="F6" s="78" t="s">
        <v>18</v>
      </c>
      <c r="G6" s="80"/>
      <c r="H6" s="80"/>
    </row>
    <row r="7" spans="1:8" s="74" customFormat="1" ht="26.25" customHeight="1">
      <c r="A7" s="81"/>
      <c r="B7" s="79" t="s">
        <v>102</v>
      </c>
      <c r="C7" s="82"/>
      <c r="D7" s="162" t="s">
        <v>68</v>
      </c>
      <c r="E7" s="162"/>
      <c r="F7" s="83"/>
      <c r="G7" s="82"/>
      <c r="H7" s="82"/>
    </row>
    <row r="8" spans="1:8" s="74" customFormat="1" ht="21.75" customHeight="1" thickBot="1">
      <c r="A8" s="84"/>
      <c r="B8" s="84"/>
      <c r="C8" s="84"/>
      <c r="D8" s="84"/>
      <c r="E8" s="84"/>
      <c r="F8" s="84"/>
      <c r="G8" s="84"/>
      <c r="H8" s="84"/>
    </row>
    <row r="9" spans="1:8" ht="29.25" customHeight="1" thickBot="1">
      <c r="A9" s="163" t="s">
        <v>69</v>
      </c>
      <c r="B9" s="164"/>
      <c r="C9" s="164"/>
      <c r="D9" s="164"/>
      <c r="E9" s="164"/>
      <c r="F9" s="164"/>
      <c r="G9" s="164"/>
      <c r="H9" s="165"/>
    </row>
    <row r="10" spans="1:8" ht="25.5" customHeight="1" thickBot="1">
      <c r="A10" s="85" t="s">
        <v>25</v>
      </c>
      <c r="B10" s="86" t="s">
        <v>70</v>
      </c>
      <c r="C10" s="86" t="s">
        <v>25</v>
      </c>
      <c r="D10" s="86" t="s">
        <v>71</v>
      </c>
      <c r="E10" s="86" t="s">
        <v>25</v>
      </c>
      <c r="F10" s="86" t="s">
        <v>70</v>
      </c>
      <c r="G10" s="86" t="s">
        <v>25</v>
      </c>
      <c r="H10" s="86" t="s">
        <v>71</v>
      </c>
    </row>
    <row r="11" spans="1:8" ht="21.75" customHeight="1" thickBot="1">
      <c r="A11" s="87">
        <v>300</v>
      </c>
      <c r="B11" s="88" t="s">
        <v>72</v>
      </c>
      <c r="C11" s="89">
        <v>300</v>
      </c>
      <c r="D11" s="90">
        <f>'12 Month Pymt Schedule'!O5</f>
        <v>0</v>
      </c>
      <c r="E11" s="87">
        <v>380</v>
      </c>
      <c r="F11" s="88" t="s">
        <v>75</v>
      </c>
      <c r="G11" s="89">
        <v>380</v>
      </c>
      <c r="H11" s="90">
        <f>'12 Month Pymt Schedule'!O18</f>
        <v>0</v>
      </c>
    </row>
    <row r="12" spans="1:8" ht="21.75" customHeight="1" thickBot="1">
      <c r="A12" s="87">
        <v>310</v>
      </c>
      <c r="B12" s="88" t="s">
        <v>27</v>
      </c>
      <c r="C12" s="89">
        <v>310</v>
      </c>
      <c r="D12" s="90">
        <f>'12 Month Pymt Schedule'!O6</f>
        <v>0</v>
      </c>
      <c r="E12" s="91">
        <v>385</v>
      </c>
      <c r="F12" s="92" t="s">
        <v>19</v>
      </c>
      <c r="G12" s="93">
        <v>385</v>
      </c>
      <c r="H12" s="90">
        <f>'12 Month Pymt Schedule'!O19</f>
        <v>0</v>
      </c>
    </row>
    <row r="13" spans="1:8" ht="21.75" customHeight="1" thickBot="1">
      <c r="A13" s="87">
        <v>320</v>
      </c>
      <c r="B13" s="88" t="s">
        <v>103</v>
      </c>
      <c r="C13" s="89">
        <v>320</v>
      </c>
      <c r="D13" s="90">
        <f>'12 Month Pymt Schedule'!O7</f>
        <v>0</v>
      </c>
      <c r="E13" s="89">
        <v>400</v>
      </c>
      <c r="F13" s="88" t="s">
        <v>22</v>
      </c>
      <c r="G13" s="89">
        <v>400</v>
      </c>
      <c r="H13" s="90">
        <f>'12 Month Pymt Schedule'!O20</f>
        <v>0</v>
      </c>
    </row>
    <row r="14" spans="1:8" ht="21.75" customHeight="1" thickBot="1">
      <c r="A14" s="87">
        <v>325</v>
      </c>
      <c r="B14" s="88" t="s">
        <v>92</v>
      </c>
      <c r="C14" s="89">
        <v>325</v>
      </c>
      <c r="D14" s="90">
        <f>'12 Month Pymt Schedule'!O8</f>
        <v>0</v>
      </c>
      <c r="E14" s="89">
        <v>410</v>
      </c>
      <c r="F14" s="94" t="s">
        <v>1</v>
      </c>
      <c r="G14" s="89">
        <v>410</v>
      </c>
      <c r="H14" s="90">
        <f>'12 Month Pymt Schedule'!O21</f>
        <v>0</v>
      </c>
    </row>
    <row r="15" spans="1:8" ht="21.75" customHeight="1" thickBot="1">
      <c r="A15" s="87">
        <v>330</v>
      </c>
      <c r="B15" s="95" t="s">
        <v>104</v>
      </c>
      <c r="C15" s="89">
        <v>330</v>
      </c>
      <c r="D15" s="90">
        <f>'12 Month Pymt Schedule'!O9</f>
        <v>0</v>
      </c>
      <c r="E15" s="89">
        <v>420</v>
      </c>
      <c r="F15" s="94" t="s">
        <v>2</v>
      </c>
      <c r="G15" s="89">
        <v>420</v>
      </c>
      <c r="H15" s="90">
        <f>'12 Month Pymt Schedule'!O22</f>
        <v>0</v>
      </c>
    </row>
    <row r="16" spans="1:8" ht="21.75" customHeight="1" thickBot="1">
      <c r="A16" s="87">
        <v>335</v>
      </c>
      <c r="B16" s="96" t="s">
        <v>95</v>
      </c>
      <c r="C16" s="89">
        <v>335</v>
      </c>
      <c r="D16" s="90">
        <f>'12 Month Pymt Schedule'!O10</f>
        <v>0</v>
      </c>
      <c r="E16" s="89">
        <v>430</v>
      </c>
      <c r="F16" s="94" t="s">
        <v>3</v>
      </c>
      <c r="G16" s="89">
        <v>430</v>
      </c>
      <c r="H16" s="90">
        <f>'12 Month Pymt Schedule'!O23</f>
        <v>0</v>
      </c>
    </row>
    <row r="17" spans="1:8" ht="21.75" customHeight="1" thickBot="1">
      <c r="A17" s="87">
        <v>340</v>
      </c>
      <c r="B17" s="88" t="s">
        <v>10</v>
      </c>
      <c r="C17" s="89">
        <v>340</v>
      </c>
      <c r="D17" s="90">
        <f>'12 Month Pymt Schedule'!O11</f>
        <v>0</v>
      </c>
      <c r="E17" s="89">
        <v>440</v>
      </c>
      <c r="F17" s="94" t="s">
        <v>73</v>
      </c>
      <c r="G17" s="89">
        <v>440</v>
      </c>
      <c r="H17" s="90">
        <f>'12 Month Pymt Schedule'!O24</f>
        <v>0</v>
      </c>
    </row>
    <row r="18" spans="1:8" ht="21.75" customHeight="1" thickBot="1">
      <c r="A18" s="87">
        <v>345</v>
      </c>
      <c r="B18" s="88" t="s">
        <v>105</v>
      </c>
      <c r="C18" s="89">
        <v>345</v>
      </c>
      <c r="D18" s="90">
        <f>'12 Month Pymt Schedule'!O12</f>
        <v>0</v>
      </c>
      <c r="E18" s="89">
        <v>450</v>
      </c>
      <c r="F18" s="94" t="s">
        <v>12</v>
      </c>
      <c r="G18" s="89">
        <v>450</v>
      </c>
      <c r="H18" s="90">
        <f>'12 Month Pymt Schedule'!O25</f>
        <v>0</v>
      </c>
    </row>
    <row r="19" spans="1:8" ht="21.75" customHeight="1" thickBot="1">
      <c r="A19" s="87">
        <v>350</v>
      </c>
      <c r="B19" s="88" t="s">
        <v>13</v>
      </c>
      <c r="C19" s="89">
        <v>350</v>
      </c>
      <c r="D19" s="90">
        <f>'12 Month Pymt Schedule'!O13</f>
        <v>0</v>
      </c>
      <c r="E19" s="89">
        <v>500</v>
      </c>
      <c r="F19" s="94" t="s">
        <v>74</v>
      </c>
      <c r="G19" s="89">
        <v>500</v>
      </c>
      <c r="H19" s="90">
        <f>'12 Month Pymt Schedule'!O26</f>
        <v>0</v>
      </c>
    </row>
    <row r="20" spans="1:8" ht="21.75" customHeight="1" thickBot="1">
      <c r="A20" s="87">
        <v>360</v>
      </c>
      <c r="B20" s="88" t="s">
        <v>24</v>
      </c>
      <c r="C20" s="89">
        <v>360</v>
      </c>
      <c r="D20" s="90">
        <f>'12 Month Pymt Schedule'!O14</f>
        <v>0</v>
      </c>
      <c r="E20" s="89">
        <v>510</v>
      </c>
      <c r="F20" s="94" t="s">
        <v>30</v>
      </c>
      <c r="G20" s="89">
        <v>510</v>
      </c>
      <c r="H20" s="90">
        <f>'12 Month Pymt Schedule'!O27</f>
        <v>0</v>
      </c>
    </row>
    <row r="21" spans="1:8" ht="21.75" customHeight="1" thickBot="1">
      <c r="A21" s="87">
        <v>365</v>
      </c>
      <c r="B21" s="88" t="s">
        <v>14</v>
      </c>
      <c r="C21" s="89">
        <v>365</v>
      </c>
      <c r="D21" s="90">
        <f>'12 Month Pymt Schedule'!O15</f>
        <v>0</v>
      </c>
      <c r="E21" s="91">
        <v>520</v>
      </c>
      <c r="F21" s="97" t="s">
        <v>31</v>
      </c>
      <c r="G21" s="93">
        <v>520</v>
      </c>
      <c r="H21" s="90">
        <f>'12 Month Pymt Schedule'!O28</f>
        <v>0</v>
      </c>
    </row>
    <row r="22" spans="1:8" ht="21.75" customHeight="1" thickBot="1">
      <c r="A22" s="87">
        <v>370</v>
      </c>
      <c r="B22" s="88" t="s">
        <v>15</v>
      </c>
      <c r="C22" s="89">
        <v>370</v>
      </c>
      <c r="D22" s="90">
        <f>'12 Month Pymt Schedule'!O16</f>
        <v>0</v>
      </c>
      <c r="E22" s="98"/>
      <c r="F22" s="99"/>
      <c r="G22" s="98"/>
      <c r="H22" s="56"/>
    </row>
    <row r="23" spans="1:8" ht="21.75" customHeight="1" thickBot="1">
      <c r="A23" s="87">
        <v>375</v>
      </c>
      <c r="B23" s="88" t="s">
        <v>16</v>
      </c>
      <c r="C23" s="89">
        <v>375</v>
      </c>
      <c r="D23" s="90">
        <f>'12 Month Pymt Schedule'!O17</f>
        <v>0</v>
      </c>
      <c r="E23" s="100" t="s">
        <v>18</v>
      </c>
      <c r="F23" s="101" t="s">
        <v>18</v>
      </c>
      <c r="G23" s="100" t="s">
        <v>18</v>
      </c>
      <c r="H23" s="134">
        <f>'12 Month Pymt Schedule'!F30</f>
        <v>0</v>
      </c>
    </row>
    <row r="24" spans="1:8" ht="21.75" customHeight="1" thickBot="1">
      <c r="A24" s="55"/>
      <c r="B24" s="56"/>
      <c r="C24" s="57"/>
      <c r="D24" s="102"/>
      <c r="E24" s="93" t="s">
        <v>18</v>
      </c>
      <c r="F24" s="166" t="s">
        <v>32</v>
      </c>
      <c r="G24" s="167"/>
      <c r="H24" s="90">
        <f>'12 Month Pymt Schedule'!O29</f>
        <v>0</v>
      </c>
    </row>
    <row r="25" spans="1:9" ht="21.75" customHeight="1" thickBot="1">
      <c r="A25" s="103"/>
      <c r="B25" s="104" t="s">
        <v>76</v>
      </c>
      <c r="C25" s="103"/>
      <c r="D25" s="59" t="s">
        <v>18</v>
      </c>
      <c r="E25" s="58"/>
      <c r="F25" s="60"/>
      <c r="G25" s="58"/>
      <c r="H25" s="59"/>
      <c r="I25" s="32"/>
    </row>
    <row r="26" spans="1:10" ht="29.25" customHeight="1" thickBot="1">
      <c r="A26" s="168" t="s">
        <v>80</v>
      </c>
      <c r="B26" s="169"/>
      <c r="C26" s="169"/>
      <c r="D26" s="169"/>
      <c r="E26" s="169"/>
      <c r="F26" s="169"/>
      <c r="G26" s="169"/>
      <c r="H26" s="170"/>
      <c r="J26" s="33"/>
    </row>
    <row r="27" spans="1:8" s="34" customFormat="1" ht="27" customHeight="1" thickBot="1">
      <c r="A27" s="105" t="s">
        <v>25</v>
      </c>
      <c r="B27" s="54" t="s">
        <v>70</v>
      </c>
      <c r="C27" s="54" t="s">
        <v>25</v>
      </c>
      <c r="D27" s="54" t="s">
        <v>71</v>
      </c>
      <c r="E27" s="54" t="s">
        <v>25</v>
      </c>
      <c r="F27" s="54" t="s">
        <v>70</v>
      </c>
      <c r="G27" s="54" t="s">
        <v>25</v>
      </c>
      <c r="H27" s="54" t="s">
        <v>71</v>
      </c>
    </row>
    <row r="28" spans="1:8" ht="21.75" customHeight="1" thickBot="1">
      <c r="A28" s="106">
        <v>605</v>
      </c>
      <c r="B28" s="107" t="s">
        <v>33</v>
      </c>
      <c r="C28" s="108">
        <v>605</v>
      </c>
      <c r="D28" s="35">
        <f>'12 Month Pymt Schedule'!O33</f>
        <v>0</v>
      </c>
      <c r="E28" s="108">
        <v>645</v>
      </c>
      <c r="F28" s="109" t="s">
        <v>38</v>
      </c>
      <c r="G28" s="108">
        <v>645</v>
      </c>
      <c r="H28" s="35">
        <f>'12 Month Pymt Schedule'!O34</f>
        <v>0</v>
      </c>
    </row>
    <row r="29" spans="1:8" ht="21.75" customHeight="1" thickBot="1">
      <c r="A29" s="110" t="s">
        <v>18</v>
      </c>
      <c r="B29" s="111" t="s">
        <v>18</v>
      </c>
      <c r="C29" s="112" t="s">
        <v>18</v>
      </c>
      <c r="D29" s="35"/>
      <c r="E29" s="113"/>
      <c r="F29" s="150" t="s">
        <v>81</v>
      </c>
      <c r="G29" s="151"/>
      <c r="H29" s="35">
        <f>'12 Month Pymt Schedule'!O35</f>
        <v>0</v>
      </c>
    </row>
    <row r="30" spans="1:8" s="32" customFormat="1" ht="21.75" customHeight="1" thickBot="1">
      <c r="A30" s="61"/>
      <c r="B30" s="61"/>
      <c r="C30" s="61"/>
      <c r="D30" s="61"/>
      <c r="E30" s="61"/>
      <c r="F30" s="61"/>
      <c r="G30" s="61"/>
      <c r="H30" s="61"/>
    </row>
    <row r="31" spans="1:8" ht="29.25" customHeight="1" thickBot="1">
      <c r="A31" s="152" t="s">
        <v>106</v>
      </c>
      <c r="B31" s="153"/>
      <c r="C31" s="153"/>
      <c r="D31" s="153"/>
      <c r="E31" s="153"/>
      <c r="F31" s="153"/>
      <c r="G31" s="153"/>
      <c r="H31" s="154"/>
    </row>
    <row r="32" spans="1:8" ht="25.5" customHeight="1" thickBot="1">
      <c r="A32" s="114" t="s">
        <v>25</v>
      </c>
      <c r="B32" s="63" t="s">
        <v>70</v>
      </c>
      <c r="C32" s="54" t="s">
        <v>25</v>
      </c>
      <c r="D32" s="54" t="s">
        <v>71</v>
      </c>
      <c r="E32" s="62" t="s">
        <v>25</v>
      </c>
      <c r="F32" s="63" t="s">
        <v>70</v>
      </c>
      <c r="G32" s="54" t="s">
        <v>25</v>
      </c>
      <c r="H32" s="54" t="s">
        <v>71</v>
      </c>
    </row>
    <row r="33" spans="1:8" ht="21.75" customHeight="1" thickBot="1">
      <c r="A33" s="115">
        <v>610</v>
      </c>
      <c r="B33" s="116" t="s">
        <v>107</v>
      </c>
      <c r="C33" s="115">
        <v>610</v>
      </c>
      <c r="D33" s="117">
        <f>'12 Month Pymt Schedule'!O39</f>
        <v>0</v>
      </c>
      <c r="E33" s="118">
        <v>630</v>
      </c>
      <c r="F33" s="116" t="s">
        <v>78</v>
      </c>
      <c r="G33" s="118">
        <v>630</v>
      </c>
      <c r="H33" s="117">
        <f>'12 Month Pymt Schedule'!O42</f>
        <v>0</v>
      </c>
    </row>
    <row r="34" spans="1:8" ht="21.75" customHeight="1" thickBot="1">
      <c r="A34" s="119">
        <v>615</v>
      </c>
      <c r="B34" s="116" t="s">
        <v>35</v>
      </c>
      <c r="C34" s="119">
        <v>615</v>
      </c>
      <c r="D34" s="117">
        <f>'12 Month Pymt Schedule'!O40</f>
        <v>0</v>
      </c>
      <c r="E34" s="120">
        <v>660</v>
      </c>
      <c r="F34" s="121" t="s">
        <v>39</v>
      </c>
      <c r="G34" s="120">
        <v>660</v>
      </c>
      <c r="H34" s="117">
        <f>'12 Month Pymt Schedule'!O43</f>
        <v>0</v>
      </c>
    </row>
    <row r="35" spans="1:8" ht="21.75" customHeight="1" thickBot="1">
      <c r="A35" s="119">
        <v>620</v>
      </c>
      <c r="B35" s="121" t="s">
        <v>77</v>
      </c>
      <c r="C35" s="119">
        <v>620</v>
      </c>
      <c r="D35" s="117">
        <f>'12 Month Pymt Schedule'!O41</f>
        <v>0</v>
      </c>
      <c r="E35" s="119">
        <v>665</v>
      </c>
      <c r="F35" s="122" t="s">
        <v>40</v>
      </c>
      <c r="G35" s="119">
        <v>665</v>
      </c>
      <c r="H35" s="117">
        <f>'12 Month Pymt Schedule'!O44</f>
        <v>0</v>
      </c>
    </row>
    <row r="36" spans="1:8" ht="21.75" customHeight="1" thickBot="1">
      <c r="A36" s="155"/>
      <c r="B36" s="156"/>
      <c r="C36" s="156"/>
      <c r="D36" s="156"/>
      <c r="E36" s="156"/>
      <c r="F36" s="156"/>
      <c r="G36" s="156"/>
      <c r="H36" s="157"/>
    </row>
    <row r="37" spans="1:8" ht="21.75" customHeight="1" thickBot="1">
      <c r="A37" s="123">
        <v>700</v>
      </c>
      <c r="B37" s="124" t="s">
        <v>6</v>
      </c>
      <c r="C37" s="125">
        <v>700</v>
      </c>
      <c r="D37" s="117">
        <f>'12 Month Pymt Schedule'!O46</f>
        <v>0</v>
      </c>
      <c r="E37" s="126">
        <v>770</v>
      </c>
      <c r="F37" s="124" t="s">
        <v>11</v>
      </c>
      <c r="G37" s="126">
        <v>770</v>
      </c>
      <c r="H37" s="117">
        <f>'12 Month Pymt Schedule'!O52</f>
        <v>0</v>
      </c>
    </row>
    <row r="38" spans="1:8" ht="21.75" customHeight="1" thickBot="1">
      <c r="A38" s="123">
        <v>705</v>
      </c>
      <c r="B38" s="127" t="s">
        <v>41</v>
      </c>
      <c r="C38" s="128">
        <v>705</v>
      </c>
      <c r="D38" s="117">
        <f>'12 Month Pymt Schedule'!O47</f>
        <v>0</v>
      </c>
      <c r="E38" s="129">
        <v>770</v>
      </c>
      <c r="F38" s="127"/>
      <c r="G38" s="129">
        <v>770</v>
      </c>
      <c r="H38" s="117">
        <f>'12 Month Pymt Schedule'!O53</f>
        <v>0</v>
      </c>
    </row>
    <row r="39" spans="1:8" ht="21.75" customHeight="1" thickBot="1">
      <c r="A39" s="123">
        <v>710</v>
      </c>
      <c r="B39" s="130" t="s">
        <v>42</v>
      </c>
      <c r="C39" s="128">
        <v>710</v>
      </c>
      <c r="D39" s="117">
        <f>'12 Month Pymt Schedule'!O48</f>
        <v>0</v>
      </c>
      <c r="E39" s="129">
        <v>770</v>
      </c>
      <c r="F39" s="127"/>
      <c r="G39" s="129">
        <v>770</v>
      </c>
      <c r="H39" s="117">
        <f>'12 Month Pymt Schedule'!O54</f>
        <v>0</v>
      </c>
    </row>
    <row r="40" spans="1:8" ht="21.75" customHeight="1" thickBot="1">
      <c r="A40" s="123">
        <v>720</v>
      </c>
      <c r="B40" s="127" t="s">
        <v>20</v>
      </c>
      <c r="C40" s="128">
        <v>720</v>
      </c>
      <c r="D40" s="117">
        <f>'12 Month Pymt Schedule'!O49</f>
        <v>0</v>
      </c>
      <c r="E40" s="129">
        <v>770</v>
      </c>
      <c r="F40" s="127"/>
      <c r="G40" s="129">
        <v>770</v>
      </c>
      <c r="H40" s="117">
        <f>'12 Month Pymt Schedule'!O55</f>
        <v>0</v>
      </c>
    </row>
    <row r="41" spans="1:8" ht="21.75" customHeight="1" thickBot="1">
      <c r="A41" s="123">
        <v>725</v>
      </c>
      <c r="B41" s="127" t="s">
        <v>8</v>
      </c>
      <c r="C41" s="128">
        <v>725</v>
      </c>
      <c r="D41" s="117">
        <f>'12 Month Pymt Schedule'!O50</f>
        <v>0</v>
      </c>
      <c r="E41" s="129">
        <v>775</v>
      </c>
      <c r="F41" s="127" t="s">
        <v>21</v>
      </c>
      <c r="G41" s="129">
        <v>775</v>
      </c>
      <c r="H41" s="117">
        <f>'12 Month Pymt Schedule'!O56</f>
        <v>0</v>
      </c>
    </row>
    <row r="42" spans="1:8" ht="21.75" customHeight="1" thickBot="1">
      <c r="A42" s="123">
        <v>730</v>
      </c>
      <c r="B42" s="127" t="s">
        <v>7</v>
      </c>
      <c r="C42" s="128">
        <v>730</v>
      </c>
      <c r="D42" s="117">
        <f>'12 Month Pymt Schedule'!O51</f>
        <v>0</v>
      </c>
      <c r="E42" s="129">
        <v>780</v>
      </c>
      <c r="F42" s="127" t="s">
        <v>108</v>
      </c>
      <c r="G42" s="129">
        <v>780</v>
      </c>
      <c r="H42" s="117">
        <f>'12 Month Pymt Schedule'!O57</f>
        <v>0</v>
      </c>
    </row>
    <row r="43" spans="1:8" ht="21.75" customHeight="1" thickBot="1">
      <c r="A43" s="131"/>
      <c r="B43" s="127"/>
      <c r="C43" s="131"/>
      <c r="D43" s="117"/>
      <c r="E43" s="129">
        <v>785</v>
      </c>
      <c r="F43" s="127" t="s">
        <v>5</v>
      </c>
      <c r="G43" s="129">
        <v>785</v>
      </c>
      <c r="H43" s="117">
        <f>'12 Month Pymt Schedule'!O58</f>
        <v>0</v>
      </c>
    </row>
    <row r="44" spans="1:8" ht="21.75" customHeight="1" thickBot="1">
      <c r="A44" s="131"/>
      <c r="B44" s="127"/>
      <c r="C44" s="131"/>
      <c r="D44" s="117"/>
      <c r="E44" s="129">
        <v>785</v>
      </c>
      <c r="F44" s="127"/>
      <c r="G44" s="129">
        <v>785</v>
      </c>
      <c r="H44" s="117">
        <f>'12 Month Pymt Schedule'!O59</f>
        <v>0</v>
      </c>
    </row>
    <row r="45" spans="1:8" ht="21.75" customHeight="1" thickBot="1">
      <c r="A45" s="131"/>
      <c r="B45" s="127"/>
      <c r="C45" s="131"/>
      <c r="D45" s="117"/>
      <c r="E45" s="129">
        <v>785</v>
      </c>
      <c r="F45" s="127"/>
      <c r="G45" s="129">
        <v>785</v>
      </c>
      <c r="H45" s="117">
        <f>'12 Month Pymt Schedule'!O60</f>
        <v>0</v>
      </c>
    </row>
    <row r="46" spans="1:8" ht="21.75" customHeight="1" thickBot="1">
      <c r="A46" s="131"/>
      <c r="B46" s="127"/>
      <c r="C46" s="131"/>
      <c r="D46" s="117"/>
      <c r="E46" s="129"/>
      <c r="F46" s="127"/>
      <c r="G46" s="129"/>
      <c r="H46" s="117">
        <f>'12 Month Pymt Schedule'!O61</f>
        <v>0</v>
      </c>
    </row>
    <row r="47" spans="1:8" ht="21.75" customHeight="1" thickBot="1">
      <c r="A47" s="131"/>
      <c r="B47" s="127"/>
      <c r="C47" s="131"/>
      <c r="D47" s="132"/>
      <c r="E47" s="133"/>
      <c r="F47" s="158" t="s">
        <v>109</v>
      </c>
      <c r="G47" s="159"/>
      <c r="H47" s="117">
        <f>'12 Month Pymt Schedule'!O62</f>
        <v>0</v>
      </c>
    </row>
    <row r="48" spans="1:8" ht="21.75" customHeight="1" thickBot="1">
      <c r="A48" s="36"/>
      <c r="B48" s="36"/>
      <c r="C48" s="64"/>
      <c r="H48" s="117">
        <f>'12 Month Pymt Schedule'!O63</f>
        <v>0</v>
      </c>
    </row>
    <row r="49" spans="1:8" ht="27" customHeight="1" thickBot="1">
      <c r="A49" s="32"/>
      <c r="C49" s="32"/>
      <c r="D49" s="32"/>
      <c r="E49" s="32"/>
      <c r="F49" s="160" t="s">
        <v>43</v>
      </c>
      <c r="G49" s="161"/>
      <c r="H49" s="132">
        <f>'12 Month Pymt Schedule'!O64</f>
        <v>0</v>
      </c>
    </row>
    <row r="50" spans="1:4" ht="21.75" customHeight="1">
      <c r="A50" s="32"/>
      <c r="B50" s="32"/>
      <c r="C50" s="32"/>
      <c r="D50" s="32"/>
    </row>
    <row r="51" spans="1:8" ht="18.75" customHeight="1">
      <c r="A51" s="32"/>
      <c r="C51" s="32"/>
      <c r="D51" s="32"/>
      <c r="E51" s="32"/>
      <c r="F51" s="32"/>
      <c r="G51" s="32"/>
      <c r="H51" s="32"/>
    </row>
    <row r="52" spans="1:8" ht="18.75" customHeight="1">
      <c r="A52" s="32"/>
      <c r="C52" s="32"/>
      <c r="D52" s="32"/>
      <c r="E52" s="32"/>
      <c r="F52" s="32"/>
      <c r="G52" s="32"/>
      <c r="H52" s="32"/>
    </row>
    <row r="53" spans="1:8" ht="18.75" customHeight="1">
      <c r="A53" s="32"/>
      <c r="C53" s="32"/>
      <c r="D53" s="32"/>
      <c r="E53" s="32"/>
      <c r="F53" s="32"/>
      <c r="G53" s="32"/>
      <c r="H53" s="32"/>
    </row>
    <row r="54" spans="1:8" ht="18.75" customHeight="1">
      <c r="A54" s="32"/>
      <c r="C54" s="32"/>
      <c r="D54" s="32"/>
      <c r="E54" s="32"/>
      <c r="F54" s="32"/>
      <c r="G54" s="32"/>
      <c r="H54" s="32"/>
    </row>
    <row r="55" spans="1:8" ht="18.75" customHeight="1">
      <c r="A55" s="32"/>
      <c r="C55" s="32"/>
      <c r="D55" s="32"/>
      <c r="E55" s="32"/>
      <c r="F55" s="32"/>
      <c r="G55" s="32"/>
      <c r="H55" s="32"/>
    </row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>
      <c r="B82" s="37"/>
    </row>
    <row r="83" ht="18.75" customHeight="1"/>
  </sheetData>
  <sheetProtection/>
  <mergeCells count="17">
    <mergeCell ref="A26:H26"/>
    <mergeCell ref="A1:H1"/>
    <mergeCell ref="A2:H2"/>
    <mergeCell ref="B3:C3"/>
    <mergeCell ref="D3:E3"/>
    <mergeCell ref="B4:C4"/>
    <mergeCell ref="D4:E4"/>
    <mergeCell ref="F29:G29"/>
    <mergeCell ref="A31:H31"/>
    <mergeCell ref="A36:H36"/>
    <mergeCell ref="F47:G47"/>
    <mergeCell ref="F49:G49"/>
    <mergeCell ref="D5:E5"/>
    <mergeCell ref="D6:E6"/>
    <mergeCell ref="D7:E7"/>
    <mergeCell ref="A9:H9"/>
    <mergeCell ref="F24:G24"/>
  </mergeCells>
  <printOptions/>
  <pageMargins left="0.37" right="0.2" top="0.25" bottom="0.25" header="0.3" footer="0.3"/>
  <pageSetup horizontalDpi="600" verticalDpi="600" orientation="portrait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82"/>
  <sheetViews>
    <sheetView showZeros="0" zoomScalePageLayoutView="0" workbookViewId="0" topLeftCell="A1">
      <selection activeCell="J8" sqref="J8"/>
    </sheetView>
  </sheetViews>
  <sheetFormatPr defaultColWidth="9.140625" defaultRowHeight="12.75"/>
  <cols>
    <col min="1" max="1" width="10.00390625" style="0" customWidth="1"/>
    <col min="2" max="2" width="40.8515625" style="0" customWidth="1"/>
    <col min="3" max="3" width="10.8515625" style="0" customWidth="1"/>
    <col min="4" max="4" width="15.7109375" style="0" customWidth="1"/>
    <col min="5" max="5" width="9.8515625" style="0" customWidth="1"/>
    <col min="6" max="6" width="37.7109375" style="0" customWidth="1"/>
    <col min="7" max="7" width="10.140625" style="0" customWidth="1"/>
    <col min="8" max="8" width="19.57421875" style="0" customWidth="1"/>
  </cols>
  <sheetData>
    <row r="1" spans="1:8" s="31" customFormat="1" ht="25.5" customHeight="1">
      <c r="A1" s="171" t="s">
        <v>98</v>
      </c>
      <c r="B1" s="171"/>
      <c r="C1" s="171"/>
      <c r="D1" s="171"/>
      <c r="E1" s="171"/>
      <c r="F1" s="171"/>
      <c r="G1" s="171"/>
      <c r="H1" s="171"/>
    </row>
    <row r="2" spans="1:8" s="31" customFormat="1" ht="25.5" customHeight="1">
      <c r="A2" s="172" t="s">
        <v>60</v>
      </c>
      <c r="B2" s="172"/>
      <c r="C2" s="172"/>
      <c r="D2" s="172"/>
      <c r="E2" s="172"/>
      <c r="F2" s="172"/>
      <c r="G2" s="172"/>
      <c r="H2" s="172"/>
    </row>
    <row r="3" spans="1:8" s="74" customFormat="1" ht="45" customHeight="1">
      <c r="A3" s="71" t="s">
        <v>61</v>
      </c>
      <c r="B3" s="173" t="s">
        <v>18</v>
      </c>
      <c r="C3" s="173"/>
      <c r="D3" s="162" t="s">
        <v>62</v>
      </c>
      <c r="E3" s="162"/>
      <c r="F3" s="72" t="s">
        <v>18</v>
      </c>
      <c r="G3" s="71" t="s">
        <v>63</v>
      </c>
      <c r="H3" s="73" t="s">
        <v>18</v>
      </c>
    </row>
    <row r="4" spans="1:8" s="74" customFormat="1" ht="34.5" customHeight="1">
      <c r="A4" s="75" t="s">
        <v>64</v>
      </c>
      <c r="B4" s="173" t="s">
        <v>18</v>
      </c>
      <c r="C4" s="173"/>
      <c r="D4" s="162" t="s">
        <v>65</v>
      </c>
      <c r="E4" s="162"/>
      <c r="F4" s="135" t="s">
        <v>93</v>
      </c>
      <c r="G4" s="76"/>
      <c r="H4" s="76"/>
    </row>
    <row r="5" spans="1:8" s="74" customFormat="1" ht="39" customHeight="1">
      <c r="A5" s="75" t="s">
        <v>99</v>
      </c>
      <c r="B5" s="77" t="s">
        <v>100</v>
      </c>
      <c r="C5" s="76"/>
      <c r="D5" s="162" t="s">
        <v>66</v>
      </c>
      <c r="E5" s="162"/>
      <c r="F5" s="78" t="s">
        <v>18</v>
      </c>
      <c r="G5" s="76"/>
      <c r="H5" s="76"/>
    </row>
    <row r="6" spans="2:8" s="74" customFormat="1" ht="28.5" customHeight="1">
      <c r="B6" s="79" t="s">
        <v>101</v>
      </c>
      <c r="C6" s="80"/>
      <c r="D6" s="162" t="s">
        <v>67</v>
      </c>
      <c r="E6" s="162"/>
      <c r="F6" s="78" t="s">
        <v>18</v>
      </c>
      <c r="G6" s="80"/>
      <c r="H6" s="80"/>
    </row>
    <row r="7" spans="1:8" s="74" customFormat="1" ht="26.25" customHeight="1">
      <c r="A7" s="81"/>
      <c r="B7" s="79" t="s">
        <v>102</v>
      </c>
      <c r="C7" s="82"/>
      <c r="D7" s="162" t="s">
        <v>68</v>
      </c>
      <c r="E7" s="162"/>
      <c r="F7" s="83"/>
      <c r="G7" s="82"/>
      <c r="H7" s="82"/>
    </row>
    <row r="8" spans="1:8" s="74" customFormat="1" ht="21.75" customHeight="1" thickBot="1">
      <c r="A8" s="84"/>
      <c r="B8" s="84"/>
      <c r="C8" s="84"/>
      <c r="D8" s="84"/>
      <c r="E8" s="84"/>
      <c r="F8" s="84"/>
      <c r="G8" s="84"/>
      <c r="H8" s="84"/>
    </row>
    <row r="9" spans="1:8" ht="29.25" customHeight="1" thickBot="1">
      <c r="A9" s="163" t="s">
        <v>69</v>
      </c>
      <c r="B9" s="164"/>
      <c r="C9" s="164"/>
      <c r="D9" s="164"/>
      <c r="E9" s="164"/>
      <c r="F9" s="164"/>
      <c r="G9" s="164"/>
      <c r="H9" s="165"/>
    </row>
    <row r="10" spans="1:8" ht="25.5" customHeight="1" thickBot="1">
      <c r="A10" s="85" t="s">
        <v>25</v>
      </c>
      <c r="B10" s="86" t="s">
        <v>70</v>
      </c>
      <c r="C10" s="86" t="s">
        <v>25</v>
      </c>
      <c r="D10" s="86" t="s">
        <v>71</v>
      </c>
      <c r="E10" s="86" t="s">
        <v>25</v>
      </c>
      <c r="F10" s="86" t="s">
        <v>70</v>
      </c>
      <c r="G10" s="86" t="s">
        <v>25</v>
      </c>
      <c r="H10" s="86" t="s">
        <v>71</v>
      </c>
    </row>
    <row r="11" spans="1:8" ht="21.75" customHeight="1" thickBot="1">
      <c r="A11" s="87">
        <v>300</v>
      </c>
      <c r="B11" s="88" t="s">
        <v>72</v>
      </c>
      <c r="C11" s="89">
        <v>300</v>
      </c>
      <c r="D11" s="90">
        <f>'12 Month Pymt Schedule'!P5</f>
        <v>0</v>
      </c>
      <c r="E11" s="87">
        <v>380</v>
      </c>
      <c r="F11" s="88" t="s">
        <v>75</v>
      </c>
      <c r="G11" s="89">
        <v>380</v>
      </c>
      <c r="H11" s="90">
        <f>'12 Month Pymt Schedule'!P18</f>
        <v>0</v>
      </c>
    </row>
    <row r="12" spans="1:8" ht="21.75" customHeight="1" thickBot="1">
      <c r="A12" s="87">
        <v>310</v>
      </c>
      <c r="B12" s="88" t="s">
        <v>27</v>
      </c>
      <c r="C12" s="89">
        <v>310</v>
      </c>
      <c r="D12" s="90">
        <f>'12 Month Pymt Schedule'!P6</f>
        <v>0</v>
      </c>
      <c r="E12" s="91">
        <v>385</v>
      </c>
      <c r="F12" s="92" t="s">
        <v>19</v>
      </c>
      <c r="G12" s="93">
        <v>385</v>
      </c>
      <c r="H12" s="90">
        <f>'12 Month Pymt Schedule'!P19</f>
        <v>0</v>
      </c>
    </row>
    <row r="13" spans="1:8" ht="21.75" customHeight="1" thickBot="1">
      <c r="A13" s="87">
        <v>320</v>
      </c>
      <c r="B13" s="88" t="s">
        <v>103</v>
      </c>
      <c r="C13" s="89">
        <v>320</v>
      </c>
      <c r="D13" s="90">
        <f>'12 Month Pymt Schedule'!P7</f>
        <v>0</v>
      </c>
      <c r="E13" s="89">
        <v>400</v>
      </c>
      <c r="F13" s="88" t="s">
        <v>22</v>
      </c>
      <c r="G13" s="89">
        <v>400</v>
      </c>
      <c r="H13" s="90">
        <f>'12 Month Pymt Schedule'!P20</f>
        <v>0</v>
      </c>
    </row>
    <row r="14" spans="1:8" ht="21.75" customHeight="1" thickBot="1">
      <c r="A14" s="87">
        <v>325</v>
      </c>
      <c r="B14" s="88" t="s">
        <v>92</v>
      </c>
      <c r="C14" s="89">
        <v>325</v>
      </c>
      <c r="D14" s="90">
        <f>'12 Month Pymt Schedule'!P8</f>
        <v>0</v>
      </c>
      <c r="E14" s="89">
        <v>410</v>
      </c>
      <c r="F14" s="94" t="s">
        <v>1</v>
      </c>
      <c r="G14" s="89">
        <v>410</v>
      </c>
      <c r="H14" s="90">
        <f>'12 Month Pymt Schedule'!P21</f>
        <v>0</v>
      </c>
    </row>
    <row r="15" spans="1:8" ht="21.75" customHeight="1" thickBot="1">
      <c r="A15" s="87">
        <v>330</v>
      </c>
      <c r="B15" s="95" t="s">
        <v>104</v>
      </c>
      <c r="C15" s="89">
        <v>330</v>
      </c>
      <c r="D15" s="90">
        <f>'12 Month Pymt Schedule'!P9</f>
        <v>0</v>
      </c>
      <c r="E15" s="89">
        <v>420</v>
      </c>
      <c r="F15" s="94" t="s">
        <v>2</v>
      </c>
      <c r="G15" s="89">
        <v>420</v>
      </c>
      <c r="H15" s="90">
        <f>'12 Month Pymt Schedule'!P22</f>
        <v>0</v>
      </c>
    </row>
    <row r="16" spans="1:8" ht="21.75" customHeight="1" thickBot="1">
      <c r="A16" s="87">
        <v>335</v>
      </c>
      <c r="B16" s="96" t="s">
        <v>95</v>
      </c>
      <c r="C16" s="89">
        <v>335</v>
      </c>
      <c r="D16" s="90">
        <f>'12 Month Pymt Schedule'!P10</f>
        <v>0</v>
      </c>
      <c r="E16" s="89">
        <v>430</v>
      </c>
      <c r="F16" s="94" t="s">
        <v>3</v>
      </c>
      <c r="G16" s="89">
        <v>430</v>
      </c>
      <c r="H16" s="90">
        <f>'12 Month Pymt Schedule'!P23</f>
        <v>0</v>
      </c>
    </row>
    <row r="17" spans="1:8" ht="21.75" customHeight="1" thickBot="1">
      <c r="A17" s="87">
        <v>340</v>
      </c>
      <c r="B17" s="88" t="s">
        <v>10</v>
      </c>
      <c r="C17" s="89">
        <v>340</v>
      </c>
      <c r="D17" s="90">
        <f>'12 Month Pymt Schedule'!P11</f>
        <v>0</v>
      </c>
      <c r="E17" s="89">
        <v>440</v>
      </c>
      <c r="F17" s="94" t="s">
        <v>73</v>
      </c>
      <c r="G17" s="89">
        <v>440</v>
      </c>
      <c r="H17" s="90">
        <f>'12 Month Pymt Schedule'!P24</f>
        <v>0</v>
      </c>
    </row>
    <row r="18" spans="1:8" ht="21.75" customHeight="1" thickBot="1">
      <c r="A18" s="87">
        <v>345</v>
      </c>
      <c r="B18" s="88" t="s">
        <v>105</v>
      </c>
      <c r="C18" s="89">
        <v>345</v>
      </c>
      <c r="D18" s="90">
        <f>'12 Month Pymt Schedule'!P12</f>
        <v>0</v>
      </c>
      <c r="E18" s="89">
        <v>450</v>
      </c>
      <c r="F18" s="94" t="s">
        <v>12</v>
      </c>
      <c r="G18" s="89">
        <v>450</v>
      </c>
      <c r="H18" s="90">
        <f>'12 Month Pymt Schedule'!P25</f>
        <v>0</v>
      </c>
    </row>
    <row r="19" spans="1:8" ht="21.75" customHeight="1" thickBot="1">
      <c r="A19" s="87">
        <v>350</v>
      </c>
      <c r="B19" s="88" t="s">
        <v>13</v>
      </c>
      <c r="C19" s="89">
        <v>350</v>
      </c>
      <c r="D19" s="90">
        <f>'12 Month Pymt Schedule'!P13</f>
        <v>0</v>
      </c>
      <c r="E19" s="89">
        <v>500</v>
      </c>
      <c r="F19" s="94" t="s">
        <v>74</v>
      </c>
      <c r="G19" s="89">
        <v>500</v>
      </c>
      <c r="H19" s="90">
        <f>'12 Month Pymt Schedule'!P26</f>
        <v>0</v>
      </c>
    </row>
    <row r="20" spans="1:8" ht="21.75" customHeight="1" thickBot="1">
      <c r="A20" s="87">
        <v>360</v>
      </c>
      <c r="B20" s="88" t="s">
        <v>24</v>
      </c>
      <c r="C20" s="89">
        <v>360</v>
      </c>
      <c r="D20" s="90">
        <f>'12 Month Pymt Schedule'!P14</f>
        <v>0</v>
      </c>
      <c r="E20" s="89">
        <v>510</v>
      </c>
      <c r="F20" s="94" t="s">
        <v>30</v>
      </c>
      <c r="G20" s="89">
        <v>510</v>
      </c>
      <c r="H20" s="90">
        <f>'12 Month Pymt Schedule'!P27</f>
        <v>0</v>
      </c>
    </row>
    <row r="21" spans="1:8" ht="21.75" customHeight="1" thickBot="1">
      <c r="A21" s="87">
        <v>365</v>
      </c>
      <c r="B21" s="88" t="s">
        <v>14</v>
      </c>
      <c r="C21" s="89">
        <v>365</v>
      </c>
      <c r="D21" s="90">
        <f>'12 Month Pymt Schedule'!P15</f>
        <v>0</v>
      </c>
      <c r="E21" s="91">
        <v>520</v>
      </c>
      <c r="F21" s="97" t="s">
        <v>31</v>
      </c>
      <c r="G21" s="93">
        <v>520</v>
      </c>
      <c r="H21" s="90">
        <f>'12 Month Pymt Schedule'!P28</f>
        <v>0</v>
      </c>
    </row>
    <row r="22" spans="1:8" ht="21.75" customHeight="1" thickBot="1">
      <c r="A22" s="87">
        <v>370</v>
      </c>
      <c r="B22" s="88" t="s">
        <v>15</v>
      </c>
      <c r="C22" s="89">
        <v>370</v>
      </c>
      <c r="D22" s="90">
        <f>'12 Month Pymt Schedule'!P16</f>
        <v>0</v>
      </c>
      <c r="E22" s="98"/>
      <c r="F22" s="99"/>
      <c r="G22" s="98"/>
      <c r="H22" s="56"/>
    </row>
    <row r="23" spans="1:8" ht="21.75" customHeight="1" thickBot="1">
      <c r="A23" s="87">
        <v>375</v>
      </c>
      <c r="B23" s="88" t="s">
        <v>16</v>
      </c>
      <c r="C23" s="89">
        <v>375</v>
      </c>
      <c r="D23" s="90">
        <f>'12 Month Pymt Schedule'!P17</f>
        <v>0</v>
      </c>
      <c r="E23" s="100" t="s">
        <v>18</v>
      </c>
      <c r="F23" s="101" t="s">
        <v>18</v>
      </c>
      <c r="G23" s="100" t="s">
        <v>18</v>
      </c>
      <c r="H23" s="134">
        <f>'12 Month Pymt Schedule'!F30</f>
        <v>0</v>
      </c>
    </row>
    <row r="24" spans="1:8" ht="21.75" customHeight="1" thickBot="1">
      <c r="A24" s="55"/>
      <c r="B24" s="56"/>
      <c r="C24" s="57"/>
      <c r="D24" s="102"/>
      <c r="E24" s="93" t="s">
        <v>18</v>
      </c>
      <c r="F24" s="166" t="s">
        <v>32</v>
      </c>
      <c r="G24" s="167"/>
      <c r="H24" s="90">
        <f>'12 Month Pymt Schedule'!P29</f>
        <v>0</v>
      </c>
    </row>
    <row r="25" spans="1:9" ht="21.75" customHeight="1" thickBot="1">
      <c r="A25" s="103"/>
      <c r="B25" s="104" t="s">
        <v>76</v>
      </c>
      <c r="C25" s="103"/>
      <c r="D25" s="59" t="s">
        <v>18</v>
      </c>
      <c r="E25" s="58"/>
      <c r="F25" s="60"/>
      <c r="G25" s="58"/>
      <c r="H25" s="59"/>
      <c r="I25" s="32"/>
    </row>
    <row r="26" spans="1:10" ht="29.25" customHeight="1" thickBot="1">
      <c r="A26" s="168" t="s">
        <v>80</v>
      </c>
      <c r="B26" s="169"/>
      <c r="C26" s="169"/>
      <c r="D26" s="169"/>
      <c r="E26" s="169"/>
      <c r="F26" s="169"/>
      <c r="G26" s="169"/>
      <c r="H26" s="170"/>
      <c r="J26" s="33"/>
    </row>
    <row r="27" spans="1:8" s="34" customFormat="1" ht="27" customHeight="1" thickBot="1">
      <c r="A27" s="105" t="s">
        <v>25</v>
      </c>
      <c r="B27" s="54" t="s">
        <v>70</v>
      </c>
      <c r="C27" s="54" t="s">
        <v>25</v>
      </c>
      <c r="D27" s="54" t="s">
        <v>71</v>
      </c>
      <c r="E27" s="54" t="s">
        <v>25</v>
      </c>
      <c r="F27" s="54" t="s">
        <v>70</v>
      </c>
      <c r="G27" s="54" t="s">
        <v>25</v>
      </c>
      <c r="H27" s="54" t="s">
        <v>71</v>
      </c>
    </row>
    <row r="28" spans="1:8" ht="21.75" customHeight="1" thickBot="1">
      <c r="A28" s="106">
        <v>605</v>
      </c>
      <c r="B28" s="107" t="s">
        <v>33</v>
      </c>
      <c r="C28" s="108">
        <v>605</v>
      </c>
      <c r="D28" s="35">
        <f>'12 Month Pymt Schedule'!P33</f>
        <v>0</v>
      </c>
      <c r="E28" s="108">
        <v>645</v>
      </c>
      <c r="F28" s="109" t="s">
        <v>38</v>
      </c>
      <c r="G28" s="108">
        <v>645</v>
      </c>
      <c r="H28" s="35">
        <f>'12 Month Pymt Schedule'!P34</f>
        <v>0</v>
      </c>
    </row>
    <row r="29" spans="1:8" ht="21.75" customHeight="1" thickBot="1">
      <c r="A29" s="110" t="s">
        <v>18</v>
      </c>
      <c r="B29" s="111" t="s">
        <v>18</v>
      </c>
      <c r="C29" s="112" t="s">
        <v>18</v>
      </c>
      <c r="D29" s="35"/>
      <c r="E29" s="113"/>
      <c r="F29" s="150" t="s">
        <v>81</v>
      </c>
      <c r="G29" s="151"/>
      <c r="H29" s="35">
        <f>'12 Month Pymt Schedule'!P35</f>
        <v>0</v>
      </c>
    </row>
    <row r="30" spans="1:8" s="32" customFormat="1" ht="21.75" customHeight="1" thickBot="1">
      <c r="A30" s="61"/>
      <c r="B30" s="61"/>
      <c r="C30" s="61"/>
      <c r="D30" s="61"/>
      <c r="E30" s="61"/>
      <c r="F30" s="61"/>
      <c r="G30" s="61"/>
      <c r="H30" s="61"/>
    </row>
    <row r="31" spans="1:8" ht="29.25" customHeight="1" thickBot="1">
      <c r="A31" s="152" t="s">
        <v>106</v>
      </c>
      <c r="B31" s="153"/>
      <c r="C31" s="153"/>
      <c r="D31" s="153"/>
      <c r="E31" s="153"/>
      <c r="F31" s="153"/>
      <c r="G31" s="153"/>
      <c r="H31" s="154"/>
    </row>
    <row r="32" spans="1:8" ht="25.5" customHeight="1" thickBot="1">
      <c r="A32" s="114" t="s">
        <v>25</v>
      </c>
      <c r="B32" s="63" t="s">
        <v>70</v>
      </c>
      <c r="C32" s="54" t="s">
        <v>25</v>
      </c>
      <c r="D32" s="54" t="s">
        <v>71</v>
      </c>
      <c r="E32" s="62" t="s">
        <v>25</v>
      </c>
      <c r="F32" s="63" t="s">
        <v>70</v>
      </c>
      <c r="G32" s="54" t="s">
        <v>25</v>
      </c>
      <c r="H32" s="54" t="s">
        <v>71</v>
      </c>
    </row>
    <row r="33" spans="1:8" ht="21.75" customHeight="1" thickBot="1">
      <c r="A33" s="115">
        <v>610</v>
      </c>
      <c r="B33" s="116" t="s">
        <v>107</v>
      </c>
      <c r="C33" s="115">
        <v>610</v>
      </c>
      <c r="D33" s="117">
        <f>'12 Month Pymt Schedule'!P39</f>
        <v>0</v>
      </c>
      <c r="E33" s="118">
        <v>630</v>
      </c>
      <c r="F33" s="116" t="s">
        <v>78</v>
      </c>
      <c r="G33" s="118">
        <v>630</v>
      </c>
      <c r="H33" s="117">
        <f>'12 Month Pymt Schedule'!P42</f>
        <v>0</v>
      </c>
    </row>
    <row r="34" spans="1:8" ht="21.75" customHeight="1" thickBot="1">
      <c r="A34" s="119">
        <v>615</v>
      </c>
      <c r="B34" s="116" t="s">
        <v>35</v>
      </c>
      <c r="C34" s="119">
        <v>615</v>
      </c>
      <c r="D34" s="117">
        <f>'12 Month Pymt Schedule'!P40</f>
        <v>0</v>
      </c>
      <c r="E34" s="120">
        <v>660</v>
      </c>
      <c r="F34" s="121" t="s">
        <v>39</v>
      </c>
      <c r="G34" s="120">
        <v>660</v>
      </c>
      <c r="H34" s="117">
        <f>'12 Month Pymt Schedule'!P43</f>
        <v>0</v>
      </c>
    </row>
    <row r="35" spans="1:8" ht="21.75" customHeight="1" thickBot="1">
      <c r="A35" s="119">
        <v>620</v>
      </c>
      <c r="B35" s="121" t="s">
        <v>77</v>
      </c>
      <c r="C35" s="119">
        <v>620</v>
      </c>
      <c r="D35" s="117">
        <f>'12 Month Pymt Schedule'!P41</f>
        <v>0</v>
      </c>
      <c r="E35" s="119">
        <v>665</v>
      </c>
      <c r="F35" s="122" t="s">
        <v>40</v>
      </c>
      <c r="G35" s="119">
        <v>665</v>
      </c>
      <c r="H35" s="117">
        <f>'12 Month Pymt Schedule'!P44</f>
        <v>0</v>
      </c>
    </row>
    <row r="36" spans="1:8" ht="21.75" customHeight="1" thickBot="1">
      <c r="A36" s="155"/>
      <c r="B36" s="156"/>
      <c r="C36" s="156"/>
      <c r="D36" s="156"/>
      <c r="E36" s="156"/>
      <c r="F36" s="156"/>
      <c r="G36" s="156"/>
      <c r="H36" s="157"/>
    </row>
    <row r="37" spans="1:8" ht="21.75" customHeight="1" thickBot="1">
      <c r="A37" s="123">
        <v>700</v>
      </c>
      <c r="B37" s="124" t="s">
        <v>6</v>
      </c>
      <c r="C37" s="125">
        <v>700</v>
      </c>
      <c r="D37" s="117">
        <f>'12 Month Pymt Schedule'!P46</f>
        <v>0</v>
      </c>
      <c r="E37" s="126">
        <v>770</v>
      </c>
      <c r="F37" s="124" t="s">
        <v>11</v>
      </c>
      <c r="G37" s="126">
        <v>770</v>
      </c>
      <c r="H37" s="117">
        <f>'12 Month Pymt Schedule'!P52</f>
        <v>0</v>
      </c>
    </row>
    <row r="38" spans="1:8" ht="21.75" customHeight="1" thickBot="1">
      <c r="A38" s="123">
        <v>705</v>
      </c>
      <c r="B38" s="127" t="s">
        <v>41</v>
      </c>
      <c r="C38" s="128">
        <v>705</v>
      </c>
      <c r="D38" s="117">
        <f>'12 Month Pymt Schedule'!P47</f>
        <v>0</v>
      </c>
      <c r="E38" s="129">
        <v>770</v>
      </c>
      <c r="F38" s="127"/>
      <c r="G38" s="129">
        <v>770</v>
      </c>
      <c r="H38" s="117">
        <f>'12 Month Pymt Schedule'!P53</f>
        <v>0</v>
      </c>
    </row>
    <row r="39" spans="1:8" ht="21.75" customHeight="1" thickBot="1">
      <c r="A39" s="123">
        <v>710</v>
      </c>
      <c r="B39" s="130" t="s">
        <v>42</v>
      </c>
      <c r="C39" s="128">
        <v>710</v>
      </c>
      <c r="D39" s="117">
        <f>'12 Month Pymt Schedule'!P48</f>
        <v>0</v>
      </c>
      <c r="E39" s="129">
        <v>770</v>
      </c>
      <c r="F39" s="127"/>
      <c r="G39" s="129">
        <v>770</v>
      </c>
      <c r="H39" s="117">
        <f>'12 Month Pymt Schedule'!P54</f>
        <v>0</v>
      </c>
    </row>
    <row r="40" spans="1:8" ht="21.75" customHeight="1" thickBot="1">
      <c r="A40" s="123">
        <v>720</v>
      </c>
      <c r="B40" s="127" t="s">
        <v>20</v>
      </c>
      <c r="C40" s="128">
        <v>720</v>
      </c>
      <c r="D40" s="117">
        <f>'12 Month Pymt Schedule'!P49</f>
        <v>0</v>
      </c>
      <c r="E40" s="129">
        <v>770</v>
      </c>
      <c r="F40" s="127"/>
      <c r="G40" s="129">
        <v>770</v>
      </c>
      <c r="H40" s="117">
        <f>'12 Month Pymt Schedule'!P55</f>
        <v>0</v>
      </c>
    </row>
    <row r="41" spans="1:8" ht="21.75" customHeight="1" thickBot="1">
      <c r="A41" s="123">
        <v>725</v>
      </c>
      <c r="B41" s="127" t="s">
        <v>8</v>
      </c>
      <c r="C41" s="128">
        <v>725</v>
      </c>
      <c r="D41" s="117">
        <f>'12 Month Pymt Schedule'!P50</f>
        <v>0</v>
      </c>
      <c r="E41" s="129">
        <v>775</v>
      </c>
      <c r="F41" s="127" t="s">
        <v>21</v>
      </c>
      <c r="G41" s="129">
        <v>775</v>
      </c>
      <c r="H41" s="117">
        <f>'12 Month Pymt Schedule'!P56</f>
        <v>0</v>
      </c>
    </row>
    <row r="42" spans="1:8" ht="21.75" customHeight="1" thickBot="1">
      <c r="A42" s="123">
        <v>730</v>
      </c>
      <c r="B42" s="127" t="s">
        <v>7</v>
      </c>
      <c r="C42" s="128">
        <v>730</v>
      </c>
      <c r="D42" s="117">
        <f>'12 Month Pymt Schedule'!P51</f>
        <v>0</v>
      </c>
      <c r="E42" s="129">
        <v>780</v>
      </c>
      <c r="F42" s="127" t="s">
        <v>108</v>
      </c>
      <c r="G42" s="129">
        <v>780</v>
      </c>
      <c r="H42" s="117">
        <f>'12 Month Pymt Schedule'!P57</f>
        <v>0</v>
      </c>
    </row>
    <row r="43" spans="1:8" ht="21.75" customHeight="1" thickBot="1">
      <c r="A43" s="131"/>
      <c r="B43" s="127"/>
      <c r="C43" s="131"/>
      <c r="D43" s="117"/>
      <c r="E43" s="129">
        <v>785</v>
      </c>
      <c r="F43" s="127" t="s">
        <v>5</v>
      </c>
      <c r="G43" s="129">
        <v>785</v>
      </c>
      <c r="H43" s="117">
        <f>'12 Month Pymt Schedule'!P58</f>
        <v>0</v>
      </c>
    </row>
    <row r="44" spans="1:8" ht="21.75" customHeight="1" thickBot="1">
      <c r="A44" s="131"/>
      <c r="B44" s="127"/>
      <c r="C44" s="131"/>
      <c r="D44" s="117"/>
      <c r="E44" s="129">
        <v>785</v>
      </c>
      <c r="F44" s="127"/>
      <c r="G44" s="129">
        <v>785</v>
      </c>
      <c r="H44" s="117">
        <f>'12 Month Pymt Schedule'!P59</f>
        <v>0</v>
      </c>
    </row>
    <row r="45" spans="1:8" ht="21.75" customHeight="1" thickBot="1">
      <c r="A45" s="131"/>
      <c r="B45" s="127"/>
      <c r="C45" s="131"/>
      <c r="D45" s="117"/>
      <c r="E45" s="129">
        <v>785</v>
      </c>
      <c r="F45" s="127"/>
      <c r="G45" s="129">
        <v>785</v>
      </c>
      <c r="H45" s="117">
        <f>'12 Month Pymt Schedule'!P60</f>
        <v>0</v>
      </c>
    </row>
    <row r="46" spans="1:8" ht="21.75" customHeight="1" thickBot="1">
      <c r="A46" s="131"/>
      <c r="B46" s="127"/>
      <c r="C46" s="131"/>
      <c r="D46" s="117"/>
      <c r="E46" s="129"/>
      <c r="F46" s="127"/>
      <c r="G46" s="129"/>
      <c r="H46" s="117">
        <f>'12 Month Pymt Schedule'!P61</f>
        <v>0</v>
      </c>
    </row>
    <row r="47" spans="1:8" ht="21.75" customHeight="1" thickBot="1">
      <c r="A47" s="131"/>
      <c r="B47" s="127"/>
      <c r="C47" s="131"/>
      <c r="D47" s="132"/>
      <c r="E47" s="133"/>
      <c r="F47" s="158" t="s">
        <v>109</v>
      </c>
      <c r="G47" s="159"/>
      <c r="H47" s="117">
        <f>'12 Month Pymt Schedule'!P62</f>
        <v>0</v>
      </c>
    </row>
    <row r="48" spans="1:8" ht="21.75" customHeight="1" thickBot="1">
      <c r="A48" s="36"/>
      <c r="B48" s="36"/>
      <c r="C48" s="64"/>
      <c r="H48" s="117">
        <f>'12 Month Pymt Schedule'!P63</f>
        <v>0</v>
      </c>
    </row>
    <row r="49" spans="1:8" ht="27" customHeight="1" thickBot="1">
      <c r="A49" s="32"/>
      <c r="C49" s="32"/>
      <c r="D49" s="32"/>
      <c r="E49" s="32"/>
      <c r="F49" s="160" t="s">
        <v>43</v>
      </c>
      <c r="G49" s="161"/>
      <c r="H49" s="132">
        <f>'12 Month Pymt Schedule'!P64</f>
        <v>0</v>
      </c>
    </row>
    <row r="50" spans="1:4" ht="21.75" customHeight="1">
      <c r="A50" s="32"/>
      <c r="B50" s="32"/>
      <c r="C50" s="32"/>
      <c r="D50" s="32"/>
    </row>
    <row r="51" spans="1:8" ht="18.75" customHeight="1">
      <c r="A51" s="32"/>
      <c r="C51" s="32"/>
      <c r="D51" s="32"/>
      <c r="E51" s="32"/>
      <c r="F51" s="32"/>
      <c r="G51" s="32"/>
      <c r="H51" s="32"/>
    </row>
    <row r="52" spans="1:8" ht="18.75" customHeight="1">
      <c r="A52" s="32"/>
      <c r="C52" s="32"/>
      <c r="D52" s="32"/>
      <c r="E52" s="32"/>
      <c r="F52" s="32"/>
      <c r="G52" s="32"/>
      <c r="H52" s="32"/>
    </row>
    <row r="53" spans="1:8" ht="18.75" customHeight="1">
      <c r="A53" s="32"/>
      <c r="C53" s="32"/>
      <c r="D53" s="32"/>
      <c r="E53" s="32"/>
      <c r="F53" s="32"/>
      <c r="G53" s="32"/>
      <c r="H53" s="32"/>
    </row>
    <row r="54" spans="1:8" ht="18.75" customHeight="1">
      <c r="A54" s="32"/>
      <c r="C54" s="32"/>
      <c r="D54" s="32"/>
      <c r="E54" s="32"/>
      <c r="F54" s="32"/>
      <c r="G54" s="32"/>
      <c r="H54" s="32"/>
    </row>
    <row r="55" spans="1:8" ht="18.75" customHeight="1">
      <c r="A55" s="32"/>
      <c r="C55" s="32"/>
      <c r="D55" s="32"/>
      <c r="E55" s="32"/>
      <c r="F55" s="32"/>
      <c r="G55" s="32"/>
      <c r="H55" s="32"/>
    </row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>
      <c r="B82" s="37"/>
    </row>
    <row r="83" ht="18.75" customHeight="1"/>
  </sheetData>
  <sheetProtection/>
  <mergeCells count="17">
    <mergeCell ref="A26:H26"/>
    <mergeCell ref="A1:H1"/>
    <mergeCell ref="A2:H2"/>
    <mergeCell ref="B3:C3"/>
    <mergeCell ref="D3:E3"/>
    <mergeCell ref="B4:C4"/>
    <mergeCell ref="D4:E4"/>
    <mergeCell ref="F29:G29"/>
    <mergeCell ref="A31:H31"/>
    <mergeCell ref="A36:H36"/>
    <mergeCell ref="F47:G47"/>
    <mergeCell ref="F49:G49"/>
    <mergeCell ref="D5:E5"/>
    <mergeCell ref="D6:E6"/>
    <mergeCell ref="D7:E7"/>
    <mergeCell ref="A9:H9"/>
    <mergeCell ref="F24:G24"/>
  </mergeCells>
  <printOptions/>
  <pageMargins left="0.37" right="0.2" top="0.25" bottom="0.25" header="0.3" footer="0.3"/>
  <pageSetup horizontalDpi="600" verticalDpi="6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2"/>
  <sheetViews>
    <sheetView showZeros="0" zoomScalePageLayoutView="0" workbookViewId="0" topLeftCell="A1">
      <selection activeCell="J13" sqref="J13"/>
    </sheetView>
  </sheetViews>
  <sheetFormatPr defaultColWidth="9.140625" defaultRowHeight="12.75"/>
  <cols>
    <col min="1" max="1" width="10.00390625" style="0" customWidth="1"/>
    <col min="2" max="2" width="40.8515625" style="0" customWidth="1"/>
    <col min="3" max="3" width="10.8515625" style="0" customWidth="1"/>
    <col min="4" max="4" width="15.7109375" style="0" customWidth="1"/>
    <col min="5" max="5" width="9.8515625" style="0" customWidth="1"/>
    <col min="6" max="6" width="37.7109375" style="0" customWidth="1"/>
    <col min="7" max="7" width="10.140625" style="0" customWidth="1"/>
    <col min="8" max="8" width="19.57421875" style="0" customWidth="1"/>
  </cols>
  <sheetData>
    <row r="1" spans="1:8" s="31" customFormat="1" ht="25.5" customHeight="1">
      <c r="A1" s="171" t="s">
        <v>98</v>
      </c>
      <c r="B1" s="171"/>
      <c r="C1" s="171"/>
      <c r="D1" s="171"/>
      <c r="E1" s="171"/>
      <c r="F1" s="171"/>
      <c r="G1" s="171"/>
      <c r="H1" s="171"/>
    </row>
    <row r="2" spans="1:8" s="31" customFormat="1" ht="25.5" customHeight="1">
      <c r="A2" s="172" t="s">
        <v>60</v>
      </c>
      <c r="B2" s="172"/>
      <c r="C2" s="172"/>
      <c r="D2" s="172"/>
      <c r="E2" s="172"/>
      <c r="F2" s="172"/>
      <c r="G2" s="172"/>
      <c r="H2" s="172"/>
    </row>
    <row r="3" spans="1:8" s="74" customFormat="1" ht="45" customHeight="1">
      <c r="A3" s="71" t="s">
        <v>61</v>
      </c>
      <c r="B3" s="173" t="s">
        <v>18</v>
      </c>
      <c r="C3" s="173"/>
      <c r="D3" s="162" t="s">
        <v>62</v>
      </c>
      <c r="E3" s="162"/>
      <c r="F3" s="72" t="s">
        <v>18</v>
      </c>
      <c r="G3" s="71" t="s">
        <v>63</v>
      </c>
      <c r="H3" s="73" t="s">
        <v>18</v>
      </c>
    </row>
    <row r="4" spans="1:8" s="74" customFormat="1" ht="34.5" customHeight="1">
      <c r="A4" s="75" t="s">
        <v>64</v>
      </c>
      <c r="B4" s="173" t="s">
        <v>18</v>
      </c>
      <c r="C4" s="173"/>
      <c r="D4" s="162" t="s">
        <v>65</v>
      </c>
      <c r="E4" s="162"/>
      <c r="F4" s="135" t="s">
        <v>85</v>
      </c>
      <c r="G4" s="76"/>
      <c r="H4" s="76"/>
    </row>
    <row r="5" spans="1:8" s="74" customFormat="1" ht="39" customHeight="1">
      <c r="A5" s="75" t="s">
        <v>99</v>
      </c>
      <c r="B5" s="77" t="s">
        <v>100</v>
      </c>
      <c r="C5" s="76"/>
      <c r="D5" s="162" t="s">
        <v>66</v>
      </c>
      <c r="E5" s="162"/>
      <c r="F5" s="78" t="s">
        <v>18</v>
      </c>
      <c r="G5" s="76"/>
      <c r="H5" s="76"/>
    </row>
    <row r="6" spans="2:8" s="74" customFormat="1" ht="28.5" customHeight="1">
      <c r="B6" s="79" t="s">
        <v>101</v>
      </c>
      <c r="C6" s="80"/>
      <c r="D6" s="162" t="s">
        <v>67</v>
      </c>
      <c r="E6" s="162"/>
      <c r="F6" s="78" t="s">
        <v>18</v>
      </c>
      <c r="G6" s="80"/>
      <c r="H6" s="80"/>
    </row>
    <row r="7" spans="1:8" s="74" customFormat="1" ht="26.25" customHeight="1">
      <c r="A7" s="81"/>
      <c r="B7" s="79" t="s">
        <v>102</v>
      </c>
      <c r="C7" s="82"/>
      <c r="D7" s="162" t="s">
        <v>68</v>
      </c>
      <c r="E7" s="162"/>
      <c r="F7" s="83"/>
      <c r="G7" s="82"/>
      <c r="H7" s="82"/>
    </row>
    <row r="8" spans="1:8" s="74" customFormat="1" ht="21.75" customHeight="1" thickBot="1">
      <c r="A8" s="84"/>
      <c r="B8" s="84"/>
      <c r="C8" s="84"/>
      <c r="D8" s="84"/>
      <c r="E8" s="84"/>
      <c r="F8" s="84"/>
      <c r="G8" s="84"/>
      <c r="H8" s="84"/>
    </row>
    <row r="9" spans="1:8" ht="29.25" customHeight="1" thickBot="1">
      <c r="A9" s="163" t="s">
        <v>69</v>
      </c>
      <c r="B9" s="164"/>
      <c r="C9" s="164"/>
      <c r="D9" s="164"/>
      <c r="E9" s="164"/>
      <c r="F9" s="164"/>
      <c r="G9" s="164"/>
      <c r="H9" s="165"/>
    </row>
    <row r="10" spans="1:8" ht="25.5" customHeight="1" thickBot="1">
      <c r="A10" s="85" t="s">
        <v>25</v>
      </c>
      <c r="B10" s="86" t="s">
        <v>70</v>
      </c>
      <c r="C10" s="86" t="s">
        <v>25</v>
      </c>
      <c r="D10" s="86" t="s">
        <v>71</v>
      </c>
      <c r="E10" s="86" t="s">
        <v>25</v>
      </c>
      <c r="F10" s="86" t="s">
        <v>70</v>
      </c>
      <c r="G10" s="86" t="s">
        <v>25</v>
      </c>
      <c r="H10" s="86" t="s">
        <v>71</v>
      </c>
    </row>
    <row r="11" spans="1:8" ht="21.75" customHeight="1" thickBot="1">
      <c r="A11" s="87">
        <v>300</v>
      </c>
      <c r="B11" s="88" t="s">
        <v>72</v>
      </c>
      <c r="C11" s="89">
        <v>300</v>
      </c>
      <c r="D11" s="90">
        <f>'12 Month Pymt Schedule'!E5</f>
        <v>0</v>
      </c>
      <c r="E11" s="87">
        <v>380</v>
      </c>
      <c r="F11" s="88" t="s">
        <v>75</v>
      </c>
      <c r="G11" s="89">
        <v>380</v>
      </c>
      <c r="H11" s="90">
        <f>'12 Month Pymt Schedule'!E18</f>
        <v>0</v>
      </c>
    </row>
    <row r="12" spans="1:8" ht="21.75" customHeight="1" thickBot="1">
      <c r="A12" s="87">
        <v>310</v>
      </c>
      <c r="B12" s="88" t="s">
        <v>27</v>
      </c>
      <c r="C12" s="89">
        <v>310</v>
      </c>
      <c r="D12" s="90">
        <f>'12 Month Pymt Schedule'!E6</f>
        <v>0</v>
      </c>
      <c r="E12" s="91">
        <v>385</v>
      </c>
      <c r="F12" s="92" t="s">
        <v>19</v>
      </c>
      <c r="G12" s="93">
        <v>385</v>
      </c>
      <c r="H12" s="90">
        <f>'12 Month Pymt Schedule'!E19</f>
        <v>0</v>
      </c>
    </row>
    <row r="13" spans="1:8" ht="21.75" customHeight="1" thickBot="1">
      <c r="A13" s="87">
        <v>320</v>
      </c>
      <c r="B13" s="88" t="s">
        <v>103</v>
      </c>
      <c r="C13" s="89">
        <v>320</v>
      </c>
      <c r="D13" s="90">
        <f>'12 Month Pymt Schedule'!E7</f>
        <v>0</v>
      </c>
      <c r="E13" s="89">
        <v>400</v>
      </c>
      <c r="F13" s="88" t="s">
        <v>22</v>
      </c>
      <c r="G13" s="89">
        <v>400</v>
      </c>
      <c r="H13" s="90">
        <f>'12 Month Pymt Schedule'!E20</f>
        <v>0</v>
      </c>
    </row>
    <row r="14" spans="1:8" ht="21.75" customHeight="1" thickBot="1">
      <c r="A14" s="87">
        <v>325</v>
      </c>
      <c r="B14" s="88" t="s">
        <v>92</v>
      </c>
      <c r="C14" s="89">
        <v>325</v>
      </c>
      <c r="D14" s="90">
        <f>'12 Month Pymt Schedule'!E8</f>
        <v>0</v>
      </c>
      <c r="E14" s="89">
        <v>410</v>
      </c>
      <c r="F14" s="94" t="s">
        <v>1</v>
      </c>
      <c r="G14" s="89">
        <v>410</v>
      </c>
      <c r="H14" s="90">
        <f>'12 Month Pymt Schedule'!E21</f>
        <v>0</v>
      </c>
    </row>
    <row r="15" spans="1:8" ht="21.75" customHeight="1" thickBot="1">
      <c r="A15" s="87">
        <v>330</v>
      </c>
      <c r="B15" s="95" t="s">
        <v>104</v>
      </c>
      <c r="C15" s="89">
        <v>330</v>
      </c>
      <c r="D15" s="90">
        <f>'12 Month Pymt Schedule'!E9</f>
        <v>0</v>
      </c>
      <c r="E15" s="89">
        <v>420</v>
      </c>
      <c r="F15" s="94" t="s">
        <v>2</v>
      </c>
      <c r="G15" s="89">
        <v>420</v>
      </c>
      <c r="H15" s="90">
        <f>'12 Month Pymt Schedule'!E22</f>
        <v>0</v>
      </c>
    </row>
    <row r="16" spans="1:8" ht="21.75" customHeight="1" thickBot="1">
      <c r="A16" s="87">
        <v>335</v>
      </c>
      <c r="B16" s="96" t="s">
        <v>95</v>
      </c>
      <c r="C16" s="89">
        <v>335</v>
      </c>
      <c r="D16" s="90">
        <f>'12 Month Pymt Schedule'!E10</f>
        <v>0</v>
      </c>
      <c r="E16" s="89">
        <v>430</v>
      </c>
      <c r="F16" s="94" t="s">
        <v>3</v>
      </c>
      <c r="G16" s="89">
        <v>430</v>
      </c>
      <c r="H16" s="90">
        <f>'12 Month Pymt Schedule'!E23</f>
        <v>0</v>
      </c>
    </row>
    <row r="17" spans="1:8" ht="21.75" customHeight="1" thickBot="1">
      <c r="A17" s="87">
        <v>340</v>
      </c>
      <c r="B17" s="88" t="s">
        <v>10</v>
      </c>
      <c r="C17" s="89">
        <v>340</v>
      </c>
      <c r="D17" s="90">
        <f>'12 Month Pymt Schedule'!E11</f>
        <v>0</v>
      </c>
      <c r="E17" s="89">
        <v>440</v>
      </c>
      <c r="F17" s="94" t="s">
        <v>73</v>
      </c>
      <c r="G17" s="89">
        <v>440</v>
      </c>
      <c r="H17" s="90">
        <f>'12 Month Pymt Schedule'!E24</f>
        <v>0</v>
      </c>
    </row>
    <row r="18" spans="1:8" ht="21.75" customHeight="1" thickBot="1">
      <c r="A18" s="87">
        <v>345</v>
      </c>
      <c r="B18" s="88" t="s">
        <v>105</v>
      </c>
      <c r="C18" s="89">
        <v>345</v>
      </c>
      <c r="D18" s="90">
        <f>'12 Month Pymt Schedule'!E12</f>
        <v>0</v>
      </c>
      <c r="E18" s="89">
        <v>450</v>
      </c>
      <c r="F18" s="94" t="s">
        <v>12</v>
      </c>
      <c r="G18" s="89">
        <v>450</v>
      </c>
      <c r="H18" s="90">
        <f>'12 Month Pymt Schedule'!E25</f>
        <v>0</v>
      </c>
    </row>
    <row r="19" spans="1:8" ht="21.75" customHeight="1" thickBot="1">
      <c r="A19" s="87">
        <v>350</v>
      </c>
      <c r="B19" s="88" t="s">
        <v>13</v>
      </c>
      <c r="C19" s="89">
        <v>350</v>
      </c>
      <c r="D19" s="90">
        <f>'12 Month Pymt Schedule'!E13</f>
        <v>0</v>
      </c>
      <c r="E19" s="89">
        <v>500</v>
      </c>
      <c r="F19" s="94" t="s">
        <v>74</v>
      </c>
      <c r="G19" s="89">
        <v>500</v>
      </c>
      <c r="H19" s="90">
        <f>'12 Month Pymt Schedule'!E26</f>
        <v>0</v>
      </c>
    </row>
    <row r="20" spans="1:8" ht="21.75" customHeight="1" thickBot="1">
      <c r="A20" s="87">
        <v>360</v>
      </c>
      <c r="B20" s="88" t="s">
        <v>24</v>
      </c>
      <c r="C20" s="89">
        <v>360</v>
      </c>
      <c r="D20" s="90">
        <f>'12 Month Pymt Schedule'!E14</f>
        <v>0</v>
      </c>
      <c r="E20" s="89">
        <v>510</v>
      </c>
      <c r="F20" s="94" t="s">
        <v>30</v>
      </c>
      <c r="G20" s="89">
        <v>510</v>
      </c>
      <c r="H20" s="90">
        <f>'12 Month Pymt Schedule'!E27</f>
        <v>0</v>
      </c>
    </row>
    <row r="21" spans="1:8" ht="21.75" customHeight="1" thickBot="1">
      <c r="A21" s="87">
        <v>365</v>
      </c>
      <c r="B21" s="88" t="s">
        <v>14</v>
      </c>
      <c r="C21" s="89">
        <v>365</v>
      </c>
      <c r="D21" s="90">
        <f>'12 Month Pymt Schedule'!E15</f>
        <v>0</v>
      </c>
      <c r="E21" s="91">
        <v>520</v>
      </c>
      <c r="F21" s="97" t="s">
        <v>31</v>
      </c>
      <c r="G21" s="93">
        <v>520</v>
      </c>
      <c r="H21" s="90">
        <f>'12 Month Pymt Schedule'!E28</f>
        <v>0</v>
      </c>
    </row>
    <row r="22" spans="1:8" ht="21.75" customHeight="1" thickBot="1">
      <c r="A22" s="87">
        <v>370</v>
      </c>
      <c r="B22" s="88" t="s">
        <v>15</v>
      </c>
      <c r="C22" s="89">
        <v>370</v>
      </c>
      <c r="D22" s="90">
        <f>'12 Month Pymt Schedule'!E16</f>
        <v>0</v>
      </c>
      <c r="E22" s="98"/>
      <c r="F22" s="99"/>
      <c r="G22" s="98"/>
      <c r="H22" s="56"/>
    </row>
    <row r="23" spans="1:8" ht="21.75" customHeight="1" thickBot="1">
      <c r="A23" s="87">
        <v>375</v>
      </c>
      <c r="B23" s="88" t="s">
        <v>16</v>
      </c>
      <c r="C23" s="89">
        <v>375</v>
      </c>
      <c r="D23" s="90">
        <f>'12 Month Pymt Schedule'!E17</f>
        <v>0</v>
      </c>
      <c r="E23" s="100" t="s">
        <v>18</v>
      </c>
      <c r="F23" s="101" t="s">
        <v>18</v>
      </c>
      <c r="G23" s="100" t="s">
        <v>18</v>
      </c>
      <c r="H23" s="134">
        <f>'12 Month Pymt Schedule'!E30</f>
        <v>0</v>
      </c>
    </row>
    <row r="24" spans="1:8" ht="21.75" customHeight="1" thickBot="1">
      <c r="A24" s="55"/>
      <c r="B24" s="56"/>
      <c r="C24" s="57"/>
      <c r="D24" s="102"/>
      <c r="E24" s="93" t="s">
        <v>18</v>
      </c>
      <c r="F24" s="166" t="s">
        <v>32</v>
      </c>
      <c r="G24" s="167"/>
      <c r="H24" s="90">
        <f>'12 Month Pymt Schedule'!E29</f>
        <v>0</v>
      </c>
    </row>
    <row r="25" spans="1:9" ht="21.75" customHeight="1" thickBot="1">
      <c r="A25" s="103"/>
      <c r="B25" s="104" t="s">
        <v>76</v>
      </c>
      <c r="C25" s="103"/>
      <c r="D25" s="59" t="s">
        <v>18</v>
      </c>
      <c r="E25" s="58"/>
      <c r="F25" s="60"/>
      <c r="G25" s="58"/>
      <c r="H25" s="59"/>
      <c r="I25" s="32"/>
    </row>
    <row r="26" spans="1:10" ht="29.25" customHeight="1" thickBot="1">
      <c r="A26" s="168" t="s">
        <v>80</v>
      </c>
      <c r="B26" s="169"/>
      <c r="C26" s="169"/>
      <c r="D26" s="169"/>
      <c r="E26" s="169"/>
      <c r="F26" s="169"/>
      <c r="G26" s="169"/>
      <c r="H26" s="170"/>
      <c r="J26" s="33"/>
    </row>
    <row r="27" spans="1:8" s="34" customFormat="1" ht="27" customHeight="1" thickBot="1">
      <c r="A27" s="105" t="s">
        <v>25</v>
      </c>
      <c r="B27" s="54" t="s">
        <v>70</v>
      </c>
      <c r="C27" s="54" t="s">
        <v>25</v>
      </c>
      <c r="D27" s="54" t="s">
        <v>71</v>
      </c>
      <c r="E27" s="54" t="s">
        <v>25</v>
      </c>
      <c r="F27" s="54" t="s">
        <v>70</v>
      </c>
      <c r="G27" s="54" t="s">
        <v>25</v>
      </c>
      <c r="H27" s="54" t="s">
        <v>71</v>
      </c>
    </row>
    <row r="28" spans="1:8" ht="21.75" customHeight="1" thickBot="1">
      <c r="A28" s="106">
        <v>605</v>
      </c>
      <c r="B28" s="107" t="s">
        <v>33</v>
      </c>
      <c r="C28" s="108">
        <v>605</v>
      </c>
      <c r="D28" s="35">
        <f>'12 Month Pymt Schedule'!E33</f>
        <v>0</v>
      </c>
      <c r="E28" s="108">
        <v>645</v>
      </c>
      <c r="F28" s="109" t="s">
        <v>38</v>
      </c>
      <c r="G28" s="108">
        <v>645</v>
      </c>
      <c r="H28" s="35">
        <f>'12 Month Pymt Schedule'!E34</f>
        <v>0</v>
      </c>
    </row>
    <row r="29" spans="1:8" ht="21.75" customHeight="1" thickBot="1">
      <c r="A29" s="110" t="s">
        <v>18</v>
      </c>
      <c r="B29" s="111" t="s">
        <v>18</v>
      </c>
      <c r="C29" s="112" t="s">
        <v>18</v>
      </c>
      <c r="D29" s="35"/>
      <c r="E29" s="113"/>
      <c r="F29" s="150" t="s">
        <v>81</v>
      </c>
      <c r="G29" s="151"/>
      <c r="H29" s="35">
        <f>'12 Month Pymt Schedule'!E35</f>
        <v>0</v>
      </c>
    </row>
    <row r="30" spans="1:8" s="32" customFormat="1" ht="21.75" customHeight="1" thickBot="1">
      <c r="A30" s="61"/>
      <c r="B30" s="61"/>
      <c r="C30" s="61"/>
      <c r="D30" s="61"/>
      <c r="E30" s="61"/>
      <c r="F30" s="61"/>
      <c r="G30" s="61"/>
      <c r="H30" s="61"/>
    </row>
    <row r="31" spans="1:8" ht="29.25" customHeight="1" thickBot="1">
      <c r="A31" s="152" t="s">
        <v>106</v>
      </c>
      <c r="B31" s="153"/>
      <c r="C31" s="153"/>
      <c r="D31" s="153"/>
      <c r="E31" s="153"/>
      <c r="F31" s="153"/>
      <c r="G31" s="153"/>
      <c r="H31" s="154"/>
    </row>
    <row r="32" spans="1:8" ht="25.5" customHeight="1" thickBot="1">
      <c r="A32" s="114" t="s">
        <v>25</v>
      </c>
      <c r="B32" s="63" t="s">
        <v>70</v>
      </c>
      <c r="C32" s="54" t="s">
        <v>25</v>
      </c>
      <c r="D32" s="54" t="s">
        <v>71</v>
      </c>
      <c r="E32" s="62" t="s">
        <v>25</v>
      </c>
      <c r="F32" s="63" t="s">
        <v>70</v>
      </c>
      <c r="G32" s="54" t="s">
        <v>25</v>
      </c>
      <c r="H32" s="54" t="s">
        <v>71</v>
      </c>
    </row>
    <row r="33" spans="1:8" ht="21.75" customHeight="1" thickBot="1">
      <c r="A33" s="115">
        <v>610</v>
      </c>
      <c r="B33" s="116" t="s">
        <v>107</v>
      </c>
      <c r="C33" s="115">
        <v>610</v>
      </c>
      <c r="D33" s="117">
        <f>'12 Month Pymt Schedule'!E39</f>
        <v>0</v>
      </c>
      <c r="E33" s="118">
        <v>630</v>
      </c>
      <c r="F33" s="116" t="s">
        <v>78</v>
      </c>
      <c r="G33" s="118">
        <v>630</v>
      </c>
      <c r="H33" s="117">
        <f>'12 Month Pymt Schedule'!E42</f>
        <v>0</v>
      </c>
    </row>
    <row r="34" spans="1:8" ht="21.75" customHeight="1" thickBot="1">
      <c r="A34" s="119">
        <v>615</v>
      </c>
      <c r="B34" s="116" t="s">
        <v>35</v>
      </c>
      <c r="C34" s="119">
        <v>615</v>
      </c>
      <c r="D34" s="117">
        <f>'12 Month Pymt Schedule'!E40</f>
        <v>0</v>
      </c>
      <c r="E34" s="120">
        <v>660</v>
      </c>
      <c r="F34" s="121" t="s">
        <v>39</v>
      </c>
      <c r="G34" s="120">
        <v>660</v>
      </c>
      <c r="H34" s="117">
        <f>'12 Month Pymt Schedule'!E43</f>
        <v>0</v>
      </c>
    </row>
    <row r="35" spans="1:8" ht="21.75" customHeight="1" thickBot="1">
      <c r="A35" s="119">
        <v>620</v>
      </c>
      <c r="B35" s="121" t="s">
        <v>77</v>
      </c>
      <c r="C35" s="119">
        <v>620</v>
      </c>
      <c r="D35" s="117">
        <f>'12 Month Pymt Schedule'!E41</f>
        <v>0</v>
      </c>
      <c r="E35" s="119">
        <v>665</v>
      </c>
      <c r="F35" s="122" t="s">
        <v>40</v>
      </c>
      <c r="G35" s="119">
        <v>665</v>
      </c>
      <c r="H35" s="117">
        <f>'12 Month Pymt Schedule'!E44</f>
        <v>0</v>
      </c>
    </row>
    <row r="36" spans="1:8" ht="21.75" customHeight="1" thickBot="1">
      <c r="A36" s="155"/>
      <c r="B36" s="156"/>
      <c r="C36" s="156"/>
      <c r="D36" s="156"/>
      <c r="E36" s="156"/>
      <c r="F36" s="156"/>
      <c r="G36" s="156"/>
      <c r="H36" s="157"/>
    </row>
    <row r="37" spans="1:8" ht="21.75" customHeight="1" thickBot="1">
      <c r="A37" s="123">
        <v>700</v>
      </c>
      <c r="B37" s="124" t="s">
        <v>6</v>
      </c>
      <c r="C37" s="125">
        <v>700</v>
      </c>
      <c r="D37" s="117">
        <f>'12 Month Pymt Schedule'!E46</f>
        <v>0</v>
      </c>
      <c r="E37" s="126">
        <v>770</v>
      </c>
      <c r="F37" s="124" t="s">
        <v>11</v>
      </c>
      <c r="G37" s="126">
        <v>770</v>
      </c>
      <c r="H37" s="117">
        <f>'12 Month Pymt Schedule'!E52</f>
        <v>0</v>
      </c>
    </row>
    <row r="38" spans="1:8" ht="21.75" customHeight="1" thickBot="1">
      <c r="A38" s="123">
        <v>705</v>
      </c>
      <c r="B38" s="127" t="s">
        <v>41</v>
      </c>
      <c r="C38" s="128">
        <v>705</v>
      </c>
      <c r="D38" s="117">
        <f>'12 Month Pymt Schedule'!E47</f>
        <v>0</v>
      </c>
      <c r="E38" s="129">
        <v>770</v>
      </c>
      <c r="F38" s="127"/>
      <c r="G38" s="129">
        <v>770</v>
      </c>
      <c r="H38" s="117">
        <f>'12 Month Pymt Schedule'!E53</f>
        <v>0</v>
      </c>
    </row>
    <row r="39" spans="1:8" ht="21.75" customHeight="1" thickBot="1">
      <c r="A39" s="123">
        <v>710</v>
      </c>
      <c r="B39" s="130" t="s">
        <v>42</v>
      </c>
      <c r="C39" s="128">
        <v>710</v>
      </c>
      <c r="D39" s="117">
        <f>'12 Month Pymt Schedule'!E48</f>
        <v>0</v>
      </c>
      <c r="E39" s="129">
        <v>770</v>
      </c>
      <c r="F39" s="127"/>
      <c r="G39" s="129">
        <v>770</v>
      </c>
      <c r="H39" s="117">
        <f>'12 Month Pymt Schedule'!E54</f>
        <v>0</v>
      </c>
    </row>
    <row r="40" spans="1:8" ht="21.75" customHeight="1" thickBot="1">
      <c r="A40" s="123">
        <v>720</v>
      </c>
      <c r="B40" s="127" t="s">
        <v>20</v>
      </c>
      <c r="C40" s="128">
        <v>720</v>
      </c>
      <c r="D40" s="117">
        <f>'12 Month Pymt Schedule'!E49</f>
        <v>0</v>
      </c>
      <c r="E40" s="129">
        <v>770</v>
      </c>
      <c r="F40" s="127"/>
      <c r="G40" s="129">
        <v>770</v>
      </c>
      <c r="H40" s="117">
        <f>'12 Month Pymt Schedule'!E55</f>
        <v>0</v>
      </c>
    </row>
    <row r="41" spans="1:8" ht="21.75" customHeight="1" thickBot="1">
      <c r="A41" s="123">
        <v>725</v>
      </c>
      <c r="B41" s="127" t="s">
        <v>8</v>
      </c>
      <c r="C41" s="128">
        <v>725</v>
      </c>
      <c r="D41" s="117">
        <f>'12 Month Pymt Schedule'!E50</f>
        <v>0</v>
      </c>
      <c r="E41" s="129">
        <v>775</v>
      </c>
      <c r="F41" s="127" t="s">
        <v>21</v>
      </c>
      <c r="G41" s="129">
        <v>775</v>
      </c>
      <c r="H41" s="117">
        <f>'12 Month Pymt Schedule'!E56</f>
        <v>0</v>
      </c>
    </row>
    <row r="42" spans="1:8" ht="21.75" customHeight="1" thickBot="1">
      <c r="A42" s="123">
        <v>730</v>
      </c>
      <c r="B42" s="127" t="s">
        <v>7</v>
      </c>
      <c r="C42" s="128">
        <v>730</v>
      </c>
      <c r="D42" s="117">
        <f>'12 Month Pymt Schedule'!E51</f>
        <v>0</v>
      </c>
      <c r="E42" s="129">
        <v>780</v>
      </c>
      <c r="F42" s="127" t="s">
        <v>108</v>
      </c>
      <c r="G42" s="129">
        <v>780</v>
      </c>
      <c r="H42" s="117">
        <f>'12 Month Pymt Schedule'!E57</f>
        <v>0</v>
      </c>
    </row>
    <row r="43" spans="1:8" ht="21.75" customHeight="1" thickBot="1">
      <c r="A43" s="131"/>
      <c r="B43" s="127"/>
      <c r="C43" s="131"/>
      <c r="D43" s="117"/>
      <c r="E43" s="129">
        <v>785</v>
      </c>
      <c r="F43" s="127" t="s">
        <v>5</v>
      </c>
      <c r="G43" s="129">
        <v>785</v>
      </c>
      <c r="H43" s="117">
        <f>'12 Month Pymt Schedule'!E58</f>
        <v>0</v>
      </c>
    </row>
    <row r="44" spans="1:8" ht="21.75" customHeight="1" thickBot="1">
      <c r="A44" s="131"/>
      <c r="B44" s="127"/>
      <c r="C44" s="131"/>
      <c r="D44" s="117"/>
      <c r="E44" s="129">
        <v>785</v>
      </c>
      <c r="F44" s="127"/>
      <c r="G44" s="129">
        <v>785</v>
      </c>
      <c r="H44" s="117">
        <f>'12 Month Pymt Schedule'!E59</f>
        <v>0</v>
      </c>
    </row>
    <row r="45" spans="1:8" ht="21.75" customHeight="1" thickBot="1">
      <c r="A45" s="131"/>
      <c r="B45" s="127"/>
      <c r="C45" s="131"/>
      <c r="D45" s="117"/>
      <c r="E45" s="129">
        <v>785</v>
      </c>
      <c r="F45" s="127"/>
      <c r="G45" s="129">
        <v>785</v>
      </c>
      <c r="H45" s="117">
        <f>'12 Month Pymt Schedule'!E60</f>
        <v>0</v>
      </c>
    </row>
    <row r="46" spans="1:8" ht="21.75" customHeight="1" thickBot="1">
      <c r="A46" s="131"/>
      <c r="B46" s="127"/>
      <c r="C46" s="131"/>
      <c r="D46" s="117"/>
      <c r="E46" s="129"/>
      <c r="F46" s="127"/>
      <c r="G46" s="129"/>
      <c r="H46" s="117"/>
    </row>
    <row r="47" spans="1:8" ht="21.75" customHeight="1" thickBot="1">
      <c r="A47" s="131"/>
      <c r="B47" s="127"/>
      <c r="C47" s="131"/>
      <c r="D47" s="132"/>
      <c r="E47" s="133"/>
      <c r="F47" s="158" t="s">
        <v>109</v>
      </c>
      <c r="G47" s="159"/>
      <c r="H47" s="132">
        <f>'12 Month Pymt Schedule'!E62</f>
        <v>0</v>
      </c>
    </row>
    <row r="48" spans="1:8" ht="21.75" customHeight="1" thickBot="1">
      <c r="A48" s="36"/>
      <c r="B48" s="36"/>
      <c r="C48" s="64"/>
      <c r="H48" s="132"/>
    </row>
    <row r="49" spans="1:8" ht="27" customHeight="1" thickBot="1">
      <c r="A49" s="32"/>
      <c r="C49" s="32"/>
      <c r="D49" s="32"/>
      <c r="E49" s="32"/>
      <c r="F49" s="160" t="s">
        <v>43</v>
      </c>
      <c r="G49" s="161"/>
      <c r="H49" s="132">
        <f>'12 Month Pymt Schedule'!E64</f>
        <v>0</v>
      </c>
    </row>
    <row r="50" spans="1:4" ht="21.75" customHeight="1">
      <c r="A50" s="32"/>
      <c r="B50" s="32"/>
      <c r="C50" s="32"/>
      <c r="D50" s="32"/>
    </row>
    <row r="51" spans="1:8" ht="18.75" customHeight="1">
      <c r="A51" s="32"/>
      <c r="C51" s="32"/>
      <c r="D51" s="32"/>
      <c r="E51" s="32"/>
      <c r="F51" s="32"/>
      <c r="G51" s="32"/>
      <c r="H51" s="32"/>
    </row>
    <row r="52" spans="1:8" ht="18.75" customHeight="1">
      <c r="A52" s="32"/>
      <c r="C52" s="32"/>
      <c r="D52" s="32"/>
      <c r="E52" s="32"/>
      <c r="F52" s="32"/>
      <c r="G52" s="32"/>
      <c r="H52" s="32"/>
    </row>
    <row r="53" spans="1:8" ht="18.75" customHeight="1">
      <c r="A53" s="32"/>
      <c r="C53" s="32"/>
      <c r="D53" s="32"/>
      <c r="E53" s="32"/>
      <c r="F53" s="32"/>
      <c r="G53" s="32"/>
      <c r="H53" s="32"/>
    </row>
    <row r="54" spans="1:8" ht="18.75" customHeight="1">
      <c r="A54" s="32"/>
      <c r="C54" s="32"/>
      <c r="D54" s="32"/>
      <c r="E54" s="32"/>
      <c r="F54" s="32"/>
      <c r="G54" s="32"/>
      <c r="H54" s="32"/>
    </row>
    <row r="55" spans="1:8" ht="18.75" customHeight="1">
      <c r="A55" s="32"/>
      <c r="C55" s="32"/>
      <c r="D55" s="32"/>
      <c r="E55" s="32"/>
      <c r="F55" s="32"/>
      <c r="G55" s="32"/>
      <c r="H55" s="32"/>
    </row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>
      <c r="B82" s="37"/>
    </row>
    <row r="83" ht="18.75" customHeight="1"/>
  </sheetData>
  <sheetProtection/>
  <mergeCells count="17">
    <mergeCell ref="A26:H26"/>
    <mergeCell ref="A1:H1"/>
    <mergeCell ref="A2:H2"/>
    <mergeCell ref="B3:C3"/>
    <mergeCell ref="D3:E3"/>
    <mergeCell ref="B4:C4"/>
    <mergeCell ref="D4:E4"/>
    <mergeCell ref="F29:G29"/>
    <mergeCell ref="A31:H31"/>
    <mergeCell ref="A36:H36"/>
    <mergeCell ref="F47:G47"/>
    <mergeCell ref="F49:G49"/>
    <mergeCell ref="D5:E5"/>
    <mergeCell ref="D6:E6"/>
    <mergeCell ref="D7:E7"/>
    <mergeCell ref="A9:H9"/>
    <mergeCell ref="F24:G24"/>
  </mergeCells>
  <printOptions/>
  <pageMargins left="0.37" right="0.2" top="0.25" bottom="0.25" header="0.3" footer="0.3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2"/>
  <sheetViews>
    <sheetView showZeros="0" zoomScalePageLayoutView="0" workbookViewId="0" topLeftCell="A25">
      <selection activeCell="I38" sqref="I38"/>
    </sheetView>
  </sheetViews>
  <sheetFormatPr defaultColWidth="9.140625" defaultRowHeight="12.75"/>
  <cols>
    <col min="1" max="1" width="10.00390625" style="0" customWidth="1"/>
    <col min="2" max="2" width="40.8515625" style="0" customWidth="1"/>
    <col min="3" max="3" width="10.8515625" style="0" customWidth="1"/>
    <col min="4" max="4" width="15.7109375" style="0" customWidth="1"/>
    <col min="5" max="5" width="9.8515625" style="0" customWidth="1"/>
    <col min="6" max="6" width="37.7109375" style="0" customWidth="1"/>
    <col min="7" max="7" width="10.140625" style="0" customWidth="1"/>
    <col min="8" max="8" width="19.57421875" style="0" customWidth="1"/>
  </cols>
  <sheetData>
    <row r="1" spans="1:8" s="31" customFormat="1" ht="25.5" customHeight="1">
      <c r="A1" s="171" t="s">
        <v>98</v>
      </c>
      <c r="B1" s="171"/>
      <c r="C1" s="171"/>
      <c r="D1" s="171"/>
      <c r="E1" s="171"/>
      <c r="F1" s="171"/>
      <c r="G1" s="171"/>
      <c r="H1" s="171"/>
    </row>
    <row r="2" spans="1:8" s="31" customFormat="1" ht="25.5" customHeight="1">
      <c r="A2" s="172" t="s">
        <v>60</v>
      </c>
      <c r="B2" s="172"/>
      <c r="C2" s="172"/>
      <c r="D2" s="172"/>
      <c r="E2" s="172"/>
      <c r="F2" s="172"/>
      <c r="G2" s="172"/>
      <c r="H2" s="172"/>
    </row>
    <row r="3" spans="1:8" s="74" customFormat="1" ht="45" customHeight="1">
      <c r="A3" s="71" t="s">
        <v>61</v>
      </c>
      <c r="B3" s="173" t="s">
        <v>18</v>
      </c>
      <c r="C3" s="173"/>
      <c r="D3" s="162" t="s">
        <v>62</v>
      </c>
      <c r="E3" s="162"/>
      <c r="F3" s="72" t="s">
        <v>18</v>
      </c>
      <c r="G3" s="71" t="s">
        <v>63</v>
      </c>
      <c r="H3" s="73" t="s">
        <v>18</v>
      </c>
    </row>
    <row r="4" spans="1:8" s="74" customFormat="1" ht="34.5" customHeight="1">
      <c r="A4" s="75" t="s">
        <v>64</v>
      </c>
      <c r="B4" s="173" t="s">
        <v>18</v>
      </c>
      <c r="C4" s="173"/>
      <c r="D4" s="162" t="s">
        <v>65</v>
      </c>
      <c r="E4" s="162"/>
      <c r="F4" s="135" t="s">
        <v>84</v>
      </c>
      <c r="G4" s="76"/>
      <c r="H4" s="76"/>
    </row>
    <row r="5" spans="1:8" s="74" customFormat="1" ht="39" customHeight="1">
      <c r="A5" s="75" t="s">
        <v>99</v>
      </c>
      <c r="B5" s="77" t="s">
        <v>100</v>
      </c>
      <c r="C5" s="76"/>
      <c r="D5" s="162" t="s">
        <v>66</v>
      </c>
      <c r="E5" s="162"/>
      <c r="F5" s="78" t="s">
        <v>18</v>
      </c>
      <c r="G5" s="76"/>
      <c r="H5" s="76"/>
    </row>
    <row r="6" spans="2:8" s="74" customFormat="1" ht="28.5" customHeight="1">
      <c r="B6" s="79" t="s">
        <v>101</v>
      </c>
      <c r="C6" s="80"/>
      <c r="D6" s="162" t="s">
        <v>67</v>
      </c>
      <c r="E6" s="162"/>
      <c r="F6" s="78" t="s">
        <v>18</v>
      </c>
      <c r="G6" s="80"/>
      <c r="H6" s="80"/>
    </row>
    <row r="7" spans="1:8" s="74" customFormat="1" ht="26.25" customHeight="1">
      <c r="A7" s="81"/>
      <c r="B7" s="79" t="s">
        <v>102</v>
      </c>
      <c r="C7" s="82"/>
      <c r="D7" s="162" t="s">
        <v>68</v>
      </c>
      <c r="E7" s="162"/>
      <c r="F7" s="83"/>
      <c r="G7" s="82"/>
      <c r="H7" s="82"/>
    </row>
    <row r="8" spans="1:8" s="74" customFormat="1" ht="21.75" customHeight="1" thickBot="1">
      <c r="A8" s="84"/>
      <c r="B8" s="84"/>
      <c r="C8" s="84"/>
      <c r="D8" s="84"/>
      <c r="E8" s="84"/>
      <c r="F8" s="84"/>
      <c r="G8" s="84"/>
      <c r="H8" s="84"/>
    </row>
    <row r="9" spans="1:8" ht="29.25" customHeight="1" thickBot="1">
      <c r="A9" s="163" t="s">
        <v>69</v>
      </c>
      <c r="B9" s="164"/>
      <c r="C9" s="164"/>
      <c r="D9" s="164"/>
      <c r="E9" s="164"/>
      <c r="F9" s="164"/>
      <c r="G9" s="164"/>
      <c r="H9" s="165"/>
    </row>
    <row r="10" spans="1:8" ht="25.5" customHeight="1" thickBot="1">
      <c r="A10" s="85" t="s">
        <v>25</v>
      </c>
      <c r="B10" s="86" t="s">
        <v>70</v>
      </c>
      <c r="C10" s="86" t="s">
        <v>25</v>
      </c>
      <c r="D10" s="86" t="s">
        <v>71</v>
      </c>
      <c r="E10" s="86" t="s">
        <v>25</v>
      </c>
      <c r="F10" s="86" t="s">
        <v>70</v>
      </c>
      <c r="G10" s="86" t="s">
        <v>25</v>
      </c>
      <c r="H10" s="86" t="s">
        <v>71</v>
      </c>
    </row>
    <row r="11" spans="1:8" ht="21.75" customHeight="1" thickBot="1">
      <c r="A11" s="87">
        <v>300</v>
      </c>
      <c r="B11" s="88" t="s">
        <v>72</v>
      </c>
      <c r="C11" s="89">
        <v>300</v>
      </c>
      <c r="D11" s="90">
        <f>'12 Month Pymt Schedule'!F5</f>
        <v>0</v>
      </c>
      <c r="E11" s="87">
        <v>380</v>
      </c>
      <c r="F11" s="88" t="s">
        <v>75</v>
      </c>
      <c r="G11" s="89">
        <v>380</v>
      </c>
      <c r="H11" s="90">
        <f>'12 Month Pymt Schedule'!F18</f>
        <v>0</v>
      </c>
    </row>
    <row r="12" spans="1:8" ht="21.75" customHeight="1" thickBot="1">
      <c r="A12" s="87">
        <v>310</v>
      </c>
      <c r="B12" s="88" t="s">
        <v>27</v>
      </c>
      <c r="C12" s="89">
        <v>310</v>
      </c>
      <c r="D12" s="90">
        <f>'12 Month Pymt Schedule'!F6</f>
        <v>0</v>
      </c>
      <c r="E12" s="91">
        <v>385</v>
      </c>
      <c r="F12" s="92" t="s">
        <v>19</v>
      </c>
      <c r="G12" s="93">
        <v>385</v>
      </c>
      <c r="H12" s="90">
        <f>'12 Month Pymt Schedule'!F19</f>
        <v>0</v>
      </c>
    </row>
    <row r="13" spans="1:8" ht="21.75" customHeight="1" thickBot="1">
      <c r="A13" s="87">
        <v>320</v>
      </c>
      <c r="B13" s="88" t="s">
        <v>103</v>
      </c>
      <c r="C13" s="89">
        <v>320</v>
      </c>
      <c r="D13" s="90">
        <f>'12 Month Pymt Schedule'!F7</f>
        <v>0</v>
      </c>
      <c r="E13" s="89">
        <v>400</v>
      </c>
      <c r="F13" s="88" t="s">
        <v>22</v>
      </c>
      <c r="G13" s="89">
        <v>400</v>
      </c>
      <c r="H13" s="90">
        <f>'12 Month Pymt Schedule'!F20</f>
        <v>0</v>
      </c>
    </row>
    <row r="14" spans="1:8" ht="21.75" customHeight="1" thickBot="1">
      <c r="A14" s="87">
        <v>325</v>
      </c>
      <c r="B14" s="88" t="s">
        <v>92</v>
      </c>
      <c r="C14" s="89">
        <v>325</v>
      </c>
      <c r="D14" s="90">
        <f>'12 Month Pymt Schedule'!F8</f>
        <v>0</v>
      </c>
      <c r="E14" s="89">
        <v>410</v>
      </c>
      <c r="F14" s="94" t="s">
        <v>1</v>
      </c>
      <c r="G14" s="89">
        <v>410</v>
      </c>
      <c r="H14" s="90">
        <f>'12 Month Pymt Schedule'!F21</f>
        <v>0</v>
      </c>
    </row>
    <row r="15" spans="1:8" ht="21.75" customHeight="1" thickBot="1">
      <c r="A15" s="87">
        <v>330</v>
      </c>
      <c r="B15" s="95" t="s">
        <v>104</v>
      </c>
      <c r="C15" s="89">
        <v>330</v>
      </c>
      <c r="D15" s="90">
        <f>'12 Month Pymt Schedule'!F9</f>
        <v>0</v>
      </c>
      <c r="E15" s="89">
        <v>420</v>
      </c>
      <c r="F15" s="94" t="s">
        <v>2</v>
      </c>
      <c r="G15" s="89">
        <v>420</v>
      </c>
      <c r="H15" s="90">
        <f>'12 Month Pymt Schedule'!F22</f>
        <v>0</v>
      </c>
    </row>
    <row r="16" spans="1:8" ht="21.75" customHeight="1" thickBot="1">
      <c r="A16" s="87">
        <v>335</v>
      </c>
      <c r="B16" s="96" t="s">
        <v>95</v>
      </c>
      <c r="C16" s="89">
        <v>335</v>
      </c>
      <c r="D16" s="90">
        <f>'12 Month Pymt Schedule'!F10</f>
        <v>0</v>
      </c>
      <c r="E16" s="89">
        <v>430</v>
      </c>
      <c r="F16" s="94" t="s">
        <v>3</v>
      </c>
      <c r="G16" s="89">
        <v>430</v>
      </c>
      <c r="H16" s="90">
        <f>'12 Month Pymt Schedule'!F23</f>
        <v>0</v>
      </c>
    </row>
    <row r="17" spans="1:8" ht="21.75" customHeight="1" thickBot="1">
      <c r="A17" s="87">
        <v>340</v>
      </c>
      <c r="B17" s="88" t="s">
        <v>10</v>
      </c>
      <c r="C17" s="89">
        <v>340</v>
      </c>
      <c r="D17" s="90">
        <f>'12 Month Pymt Schedule'!F11</f>
        <v>0</v>
      </c>
      <c r="E17" s="89">
        <v>440</v>
      </c>
      <c r="F17" s="94" t="s">
        <v>73</v>
      </c>
      <c r="G17" s="89">
        <v>440</v>
      </c>
      <c r="H17" s="90">
        <f>'12 Month Pymt Schedule'!F24</f>
        <v>0</v>
      </c>
    </row>
    <row r="18" spans="1:8" ht="21.75" customHeight="1" thickBot="1">
      <c r="A18" s="87">
        <v>345</v>
      </c>
      <c r="B18" s="88" t="s">
        <v>105</v>
      </c>
      <c r="C18" s="89">
        <v>345</v>
      </c>
      <c r="D18" s="90">
        <f>'12 Month Pymt Schedule'!F12</f>
        <v>0</v>
      </c>
      <c r="E18" s="89">
        <v>450</v>
      </c>
      <c r="F18" s="94" t="s">
        <v>12</v>
      </c>
      <c r="G18" s="89">
        <v>450</v>
      </c>
      <c r="H18" s="90">
        <f>'12 Month Pymt Schedule'!F25</f>
        <v>0</v>
      </c>
    </row>
    <row r="19" spans="1:8" ht="21.75" customHeight="1" thickBot="1">
      <c r="A19" s="87">
        <v>350</v>
      </c>
      <c r="B19" s="88" t="s">
        <v>13</v>
      </c>
      <c r="C19" s="89">
        <v>350</v>
      </c>
      <c r="D19" s="90">
        <f>'12 Month Pymt Schedule'!F13</f>
        <v>0</v>
      </c>
      <c r="E19" s="89">
        <v>500</v>
      </c>
      <c r="F19" s="94" t="s">
        <v>74</v>
      </c>
      <c r="G19" s="89">
        <v>500</v>
      </c>
      <c r="H19" s="90">
        <f>'12 Month Pymt Schedule'!F26</f>
        <v>0</v>
      </c>
    </row>
    <row r="20" spans="1:8" ht="21.75" customHeight="1" thickBot="1">
      <c r="A20" s="87">
        <v>360</v>
      </c>
      <c r="B20" s="88" t="s">
        <v>24</v>
      </c>
      <c r="C20" s="89">
        <v>360</v>
      </c>
      <c r="D20" s="90">
        <f>'12 Month Pymt Schedule'!F14</f>
        <v>0</v>
      </c>
      <c r="E20" s="89">
        <v>510</v>
      </c>
      <c r="F20" s="94" t="s">
        <v>30</v>
      </c>
      <c r="G20" s="89">
        <v>510</v>
      </c>
      <c r="H20" s="90">
        <f>'12 Month Pymt Schedule'!F27</f>
        <v>0</v>
      </c>
    </row>
    <row r="21" spans="1:8" ht="21.75" customHeight="1" thickBot="1">
      <c r="A21" s="87">
        <v>365</v>
      </c>
      <c r="B21" s="88" t="s">
        <v>14</v>
      </c>
      <c r="C21" s="89">
        <v>365</v>
      </c>
      <c r="D21" s="90">
        <f>'12 Month Pymt Schedule'!F15</f>
        <v>0</v>
      </c>
      <c r="E21" s="91">
        <v>520</v>
      </c>
      <c r="F21" s="97" t="s">
        <v>31</v>
      </c>
      <c r="G21" s="93">
        <v>520</v>
      </c>
      <c r="H21" s="90">
        <f>'12 Month Pymt Schedule'!F28</f>
        <v>0</v>
      </c>
    </row>
    <row r="22" spans="1:8" ht="21.75" customHeight="1" thickBot="1">
      <c r="A22" s="87">
        <v>370</v>
      </c>
      <c r="B22" s="88" t="s">
        <v>15</v>
      </c>
      <c r="C22" s="89">
        <v>370</v>
      </c>
      <c r="D22" s="90">
        <f>'12 Month Pymt Schedule'!F16</f>
        <v>0</v>
      </c>
      <c r="E22" s="98"/>
      <c r="F22" s="99"/>
      <c r="G22" s="98"/>
      <c r="H22" s="56"/>
    </row>
    <row r="23" spans="1:8" ht="21.75" customHeight="1" thickBot="1">
      <c r="A23" s="87">
        <v>375</v>
      </c>
      <c r="B23" s="88" t="s">
        <v>16</v>
      </c>
      <c r="C23" s="89">
        <v>375</v>
      </c>
      <c r="D23" s="90">
        <f>'12 Month Pymt Schedule'!F17</f>
        <v>0</v>
      </c>
      <c r="E23" s="100" t="s">
        <v>18</v>
      </c>
      <c r="F23" s="101" t="s">
        <v>18</v>
      </c>
      <c r="G23" s="100" t="s">
        <v>18</v>
      </c>
      <c r="H23" s="134">
        <f>'12 Month Pymt Schedule'!F30</f>
        <v>0</v>
      </c>
    </row>
    <row r="24" spans="1:8" ht="21.75" customHeight="1" thickBot="1">
      <c r="A24" s="55"/>
      <c r="B24" s="56"/>
      <c r="C24" s="57"/>
      <c r="D24" s="102"/>
      <c r="E24" s="93" t="s">
        <v>18</v>
      </c>
      <c r="F24" s="166" t="s">
        <v>32</v>
      </c>
      <c r="G24" s="167"/>
      <c r="H24" s="90">
        <f>'12 Month Pymt Schedule'!F29</f>
        <v>0</v>
      </c>
    </row>
    <row r="25" spans="1:9" ht="21.75" customHeight="1" thickBot="1">
      <c r="A25" s="103"/>
      <c r="B25" s="104" t="s">
        <v>76</v>
      </c>
      <c r="C25" s="103"/>
      <c r="D25" s="59" t="s">
        <v>18</v>
      </c>
      <c r="E25" s="58"/>
      <c r="F25" s="60"/>
      <c r="G25" s="58"/>
      <c r="H25" s="59"/>
      <c r="I25" s="32"/>
    </row>
    <row r="26" spans="1:10" ht="29.25" customHeight="1" thickBot="1">
      <c r="A26" s="168" t="s">
        <v>80</v>
      </c>
      <c r="B26" s="169"/>
      <c r="C26" s="169"/>
      <c r="D26" s="169"/>
      <c r="E26" s="169"/>
      <c r="F26" s="169"/>
      <c r="G26" s="169"/>
      <c r="H26" s="170"/>
      <c r="J26" s="33"/>
    </row>
    <row r="27" spans="1:8" s="34" customFormat="1" ht="27" customHeight="1" thickBot="1">
      <c r="A27" s="105" t="s">
        <v>25</v>
      </c>
      <c r="B27" s="54" t="s">
        <v>70</v>
      </c>
      <c r="C27" s="54" t="s">
        <v>25</v>
      </c>
      <c r="D27" s="54" t="s">
        <v>71</v>
      </c>
      <c r="E27" s="54" t="s">
        <v>25</v>
      </c>
      <c r="F27" s="54" t="s">
        <v>70</v>
      </c>
      <c r="G27" s="54" t="s">
        <v>25</v>
      </c>
      <c r="H27" s="54" t="s">
        <v>71</v>
      </c>
    </row>
    <row r="28" spans="1:8" ht="21.75" customHeight="1" thickBot="1">
      <c r="A28" s="106">
        <v>605</v>
      </c>
      <c r="B28" s="107" t="s">
        <v>33</v>
      </c>
      <c r="C28" s="108">
        <v>605</v>
      </c>
      <c r="D28" s="35">
        <f>'12 Month Pymt Schedule'!F33</f>
        <v>0</v>
      </c>
      <c r="E28" s="108">
        <v>645</v>
      </c>
      <c r="F28" s="109" t="s">
        <v>38</v>
      </c>
      <c r="G28" s="108">
        <v>645</v>
      </c>
      <c r="H28" s="35">
        <f>'12 Month Pymt Schedule'!F34</f>
        <v>0</v>
      </c>
    </row>
    <row r="29" spans="1:8" ht="21.75" customHeight="1" thickBot="1">
      <c r="A29" s="110" t="s">
        <v>18</v>
      </c>
      <c r="B29" s="111" t="s">
        <v>18</v>
      </c>
      <c r="C29" s="112" t="s">
        <v>18</v>
      </c>
      <c r="D29" s="35"/>
      <c r="E29" s="113"/>
      <c r="F29" s="150" t="s">
        <v>81</v>
      </c>
      <c r="G29" s="151"/>
      <c r="H29" s="35">
        <f>'12 Month Pymt Schedule'!F35</f>
        <v>0</v>
      </c>
    </row>
    <row r="30" spans="1:8" s="32" customFormat="1" ht="21.75" customHeight="1" thickBot="1">
      <c r="A30" s="61"/>
      <c r="B30" s="61"/>
      <c r="C30" s="61"/>
      <c r="D30" s="61"/>
      <c r="E30" s="61"/>
      <c r="F30" s="61"/>
      <c r="G30" s="61"/>
      <c r="H30" s="61"/>
    </row>
    <row r="31" spans="1:8" ht="29.25" customHeight="1" thickBot="1">
      <c r="A31" s="152" t="s">
        <v>106</v>
      </c>
      <c r="B31" s="153"/>
      <c r="C31" s="153"/>
      <c r="D31" s="153"/>
      <c r="E31" s="153"/>
      <c r="F31" s="153"/>
      <c r="G31" s="153"/>
      <c r="H31" s="154"/>
    </row>
    <row r="32" spans="1:8" ht="25.5" customHeight="1" thickBot="1">
      <c r="A32" s="114" t="s">
        <v>25</v>
      </c>
      <c r="B32" s="63" t="s">
        <v>70</v>
      </c>
      <c r="C32" s="54" t="s">
        <v>25</v>
      </c>
      <c r="D32" s="54" t="s">
        <v>71</v>
      </c>
      <c r="E32" s="62" t="s">
        <v>25</v>
      </c>
      <c r="F32" s="63" t="s">
        <v>70</v>
      </c>
      <c r="G32" s="54" t="s">
        <v>25</v>
      </c>
      <c r="H32" s="54" t="s">
        <v>71</v>
      </c>
    </row>
    <row r="33" spans="1:8" ht="21.75" customHeight="1" thickBot="1">
      <c r="A33" s="115">
        <v>610</v>
      </c>
      <c r="B33" s="116" t="s">
        <v>107</v>
      </c>
      <c r="C33" s="115">
        <v>610</v>
      </c>
      <c r="D33" s="117">
        <f>'12 Month Pymt Schedule'!F39</f>
        <v>0</v>
      </c>
      <c r="E33" s="118">
        <v>630</v>
      </c>
      <c r="F33" s="116" t="s">
        <v>78</v>
      </c>
      <c r="G33" s="118">
        <v>630</v>
      </c>
      <c r="H33" s="117">
        <f>'12 Month Pymt Schedule'!F42</f>
        <v>0</v>
      </c>
    </row>
    <row r="34" spans="1:8" ht="21.75" customHeight="1" thickBot="1">
      <c r="A34" s="119">
        <v>615</v>
      </c>
      <c r="B34" s="116" t="s">
        <v>35</v>
      </c>
      <c r="C34" s="119">
        <v>615</v>
      </c>
      <c r="D34" s="117">
        <f>'12 Month Pymt Schedule'!F40</f>
        <v>0</v>
      </c>
      <c r="E34" s="120">
        <v>660</v>
      </c>
      <c r="F34" s="121" t="s">
        <v>39</v>
      </c>
      <c r="G34" s="120">
        <v>660</v>
      </c>
      <c r="H34" s="117">
        <f>'12 Month Pymt Schedule'!F43</f>
        <v>0</v>
      </c>
    </row>
    <row r="35" spans="1:8" ht="21.75" customHeight="1" thickBot="1">
      <c r="A35" s="119">
        <v>620</v>
      </c>
      <c r="B35" s="121" t="s">
        <v>77</v>
      </c>
      <c r="C35" s="119">
        <v>620</v>
      </c>
      <c r="D35" s="117">
        <f>'12 Month Pymt Schedule'!F41</f>
        <v>0</v>
      </c>
      <c r="E35" s="119">
        <v>665</v>
      </c>
      <c r="F35" s="122" t="s">
        <v>40</v>
      </c>
      <c r="G35" s="119">
        <v>665</v>
      </c>
      <c r="H35" s="117">
        <f>'12 Month Pymt Schedule'!F44</f>
        <v>0</v>
      </c>
    </row>
    <row r="36" spans="1:8" ht="21.75" customHeight="1" thickBot="1">
      <c r="A36" s="155"/>
      <c r="B36" s="156"/>
      <c r="C36" s="156"/>
      <c r="D36" s="156"/>
      <c r="E36" s="156"/>
      <c r="F36" s="156"/>
      <c r="G36" s="156"/>
      <c r="H36" s="157"/>
    </row>
    <row r="37" spans="1:8" ht="21.75" customHeight="1" thickBot="1">
      <c r="A37" s="123">
        <v>700</v>
      </c>
      <c r="B37" s="124" t="s">
        <v>6</v>
      </c>
      <c r="C37" s="125">
        <v>700</v>
      </c>
      <c r="D37" s="117">
        <f>'12 Month Pymt Schedule'!F46</f>
        <v>0</v>
      </c>
      <c r="E37" s="126">
        <v>770</v>
      </c>
      <c r="F37" s="124" t="s">
        <v>11</v>
      </c>
      <c r="G37" s="126">
        <v>770</v>
      </c>
      <c r="H37" s="117">
        <f>'12 Month Pymt Schedule'!F52</f>
        <v>0</v>
      </c>
    </row>
    <row r="38" spans="1:8" ht="21.75" customHeight="1" thickBot="1">
      <c r="A38" s="123">
        <v>705</v>
      </c>
      <c r="B38" s="127" t="s">
        <v>41</v>
      </c>
      <c r="C38" s="128">
        <v>705</v>
      </c>
      <c r="D38" s="117">
        <f>'12 Month Pymt Schedule'!F47</f>
        <v>0</v>
      </c>
      <c r="E38" s="129">
        <v>770</v>
      </c>
      <c r="F38" s="127"/>
      <c r="G38" s="129">
        <v>770</v>
      </c>
      <c r="H38" s="117">
        <f>'12 Month Pymt Schedule'!F53</f>
        <v>0</v>
      </c>
    </row>
    <row r="39" spans="1:8" ht="21.75" customHeight="1" thickBot="1">
      <c r="A39" s="123">
        <v>710</v>
      </c>
      <c r="B39" s="130" t="s">
        <v>42</v>
      </c>
      <c r="C39" s="128">
        <v>710</v>
      </c>
      <c r="D39" s="117">
        <f>'12 Month Pymt Schedule'!F48</f>
        <v>0</v>
      </c>
      <c r="E39" s="129">
        <v>770</v>
      </c>
      <c r="F39" s="127"/>
      <c r="G39" s="129">
        <v>770</v>
      </c>
      <c r="H39" s="117">
        <f>'12 Month Pymt Schedule'!F54</f>
        <v>0</v>
      </c>
    </row>
    <row r="40" spans="1:8" ht="21.75" customHeight="1" thickBot="1">
      <c r="A40" s="123">
        <v>720</v>
      </c>
      <c r="B40" s="127" t="s">
        <v>20</v>
      </c>
      <c r="C40" s="128">
        <v>720</v>
      </c>
      <c r="D40" s="117">
        <f>'12 Month Pymt Schedule'!F49</f>
        <v>0</v>
      </c>
      <c r="E40" s="129">
        <v>770</v>
      </c>
      <c r="F40" s="127"/>
      <c r="G40" s="129">
        <v>770</v>
      </c>
      <c r="H40" s="117">
        <f>'12 Month Pymt Schedule'!F55</f>
        <v>0</v>
      </c>
    </row>
    <row r="41" spans="1:8" ht="21.75" customHeight="1" thickBot="1">
      <c r="A41" s="123">
        <v>725</v>
      </c>
      <c r="B41" s="127" t="s">
        <v>8</v>
      </c>
      <c r="C41" s="128">
        <v>725</v>
      </c>
      <c r="D41" s="117">
        <f>'12 Month Pymt Schedule'!F50</f>
        <v>0</v>
      </c>
      <c r="E41" s="129">
        <v>775</v>
      </c>
      <c r="F41" s="127" t="s">
        <v>21</v>
      </c>
      <c r="G41" s="129">
        <v>775</v>
      </c>
      <c r="H41" s="117">
        <f>'12 Month Pymt Schedule'!F56</f>
        <v>0</v>
      </c>
    </row>
    <row r="42" spans="1:8" ht="21.75" customHeight="1" thickBot="1">
      <c r="A42" s="123">
        <v>730</v>
      </c>
      <c r="B42" s="127" t="s">
        <v>7</v>
      </c>
      <c r="C42" s="128">
        <v>730</v>
      </c>
      <c r="D42" s="117">
        <f>'12 Month Pymt Schedule'!F51</f>
        <v>0</v>
      </c>
      <c r="E42" s="129">
        <v>780</v>
      </c>
      <c r="F42" s="127" t="s">
        <v>108</v>
      </c>
      <c r="G42" s="129">
        <v>780</v>
      </c>
      <c r="H42" s="117">
        <f>'12 Month Pymt Schedule'!F57</f>
        <v>0</v>
      </c>
    </row>
    <row r="43" spans="1:8" ht="21.75" customHeight="1" thickBot="1">
      <c r="A43" s="131"/>
      <c r="B43" s="127"/>
      <c r="C43" s="131"/>
      <c r="D43" s="117"/>
      <c r="E43" s="129">
        <v>785</v>
      </c>
      <c r="F43" s="127" t="s">
        <v>5</v>
      </c>
      <c r="G43" s="129">
        <v>785</v>
      </c>
      <c r="H43" s="117">
        <f>'12 Month Pymt Schedule'!F58</f>
        <v>0</v>
      </c>
    </row>
    <row r="44" spans="1:8" ht="21.75" customHeight="1" thickBot="1">
      <c r="A44" s="131"/>
      <c r="B44" s="127"/>
      <c r="C44" s="131"/>
      <c r="D44" s="117"/>
      <c r="E44" s="129">
        <v>785</v>
      </c>
      <c r="F44" s="127"/>
      <c r="G44" s="129">
        <v>785</v>
      </c>
      <c r="H44" s="117">
        <f>'12 Month Pymt Schedule'!F59</f>
        <v>0</v>
      </c>
    </row>
    <row r="45" spans="1:8" ht="21.75" customHeight="1" thickBot="1">
      <c r="A45" s="131"/>
      <c r="B45" s="127"/>
      <c r="C45" s="131"/>
      <c r="D45" s="117"/>
      <c r="E45" s="129">
        <v>785</v>
      </c>
      <c r="F45" s="127"/>
      <c r="G45" s="129">
        <v>785</v>
      </c>
      <c r="H45" s="117">
        <f>'12 Month Pymt Schedule'!F60</f>
        <v>0</v>
      </c>
    </row>
    <row r="46" spans="1:8" ht="21.75" customHeight="1" thickBot="1">
      <c r="A46" s="131"/>
      <c r="B46" s="127"/>
      <c r="C46" s="131"/>
      <c r="D46" s="117"/>
      <c r="E46" s="129"/>
      <c r="F46" s="127"/>
      <c r="G46" s="129"/>
      <c r="H46" s="117">
        <f>'12 Month Pymt Schedule'!F61</f>
        <v>0</v>
      </c>
    </row>
    <row r="47" spans="1:8" ht="21.75" customHeight="1" thickBot="1">
      <c r="A47" s="131"/>
      <c r="B47" s="127"/>
      <c r="C47" s="131"/>
      <c r="D47" s="132"/>
      <c r="E47" s="133"/>
      <c r="F47" s="158" t="s">
        <v>109</v>
      </c>
      <c r="G47" s="159"/>
      <c r="H47" s="117">
        <f>'12 Month Pymt Schedule'!F62</f>
        <v>0</v>
      </c>
    </row>
    <row r="48" spans="1:8" ht="21.75" customHeight="1" thickBot="1">
      <c r="A48" s="36"/>
      <c r="B48" s="36"/>
      <c r="C48" s="64"/>
      <c r="H48" s="117">
        <f>'12 Month Pymt Schedule'!F63</f>
        <v>0</v>
      </c>
    </row>
    <row r="49" spans="1:8" ht="27" customHeight="1" thickBot="1">
      <c r="A49" s="32"/>
      <c r="C49" s="32"/>
      <c r="D49" s="32"/>
      <c r="E49" s="32"/>
      <c r="F49" s="160" t="s">
        <v>43</v>
      </c>
      <c r="G49" s="161"/>
      <c r="H49" s="132">
        <f>'12 Month Pymt Schedule'!F64</f>
        <v>0</v>
      </c>
    </row>
    <row r="50" spans="1:4" ht="21.75" customHeight="1">
      <c r="A50" s="32"/>
      <c r="B50" s="32"/>
      <c r="C50" s="32"/>
      <c r="D50" s="32"/>
    </row>
    <row r="51" spans="1:8" ht="18.75" customHeight="1">
      <c r="A51" s="32"/>
      <c r="C51" s="32"/>
      <c r="D51" s="32"/>
      <c r="E51" s="32"/>
      <c r="F51" s="32"/>
      <c r="G51" s="32"/>
      <c r="H51" s="32"/>
    </row>
    <row r="52" spans="1:8" ht="18.75" customHeight="1">
      <c r="A52" s="32"/>
      <c r="C52" s="32"/>
      <c r="D52" s="32"/>
      <c r="E52" s="32"/>
      <c r="F52" s="32"/>
      <c r="G52" s="32"/>
      <c r="H52" s="32"/>
    </row>
    <row r="53" spans="1:8" ht="18.75" customHeight="1">
      <c r="A53" s="32"/>
      <c r="C53" s="32"/>
      <c r="D53" s="32"/>
      <c r="E53" s="32"/>
      <c r="F53" s="32"/>
      <c r="G53" s="32"/>
      <c r="H53" s="32"/>
    </row>
    <row r="54" spans="1:8" ht="18.75" customHeight="1">
      <c r="A54" s="32"/>
      <c r="C54" s="32"/>
      <c r="D54" s="32"/>
      <c r="E54" s="32"/>
      <c r="F54" s="32"/>
      <c r="G54" s="32"/>
      <c r="H54" s="32"/>
    </row>
    <row r="55" spans="1:8" ht="18.75" customHeight="1">
      <c r="A55" s="32"/>
      <c r="C55" s="32"/>
      <c r="D55" s="32"/>
      <c r="E55" s="32"/>
      <c r="F55" s="32"/>
      <c r="G55" s="32"/>
      <c r="H55" s="32"/>
    </row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>
      <c r="B82" s="37"/>
    </row>
    <row r="83" ht="18.75" customHeight="1"/>
  </sheetData>
  <sheetProtection/>
  <mergeCells count="17">
    <mergeCell ref="A26:H26"/>
    <mergeCell ref="A1:H1"/>
    <mergeCell ref="A2:H2"/>
    <mergeCell ref="B3:C3"/>
    <mergeCell ref="D3:E3"/>
    <mergeCell ref="B4:C4"/>
    <mergeCell ref="D4:E4"/>
    <mergeCell ref="F29:G29"/>
    <mergeCell ref="A31:H31"/>
    <mergeCell ref="A36:H36"/>
    <mergeCell ref="F47:G47"/>
    <mergeCell ref="F49:G49"/>
    <mergeCell ref="D5:E5"/>
    <mergeCell ref="D6:E6"/>
    <mergeCell ref="D7:E7"/>
    <mergeCell ref="A9:H9"/>
    <mergeCell ref="F24:G24"/>
  </mergeCells>
  <printOptions/>
  <pageMargins left="0.37" right="0.2" top="0.25" bottom="0.25" header="0.3" footer="0.3"/>
  <pageSetup horizontalDpi="600" verticalDpi="600" orientation="portrait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2"/>
  <sheetViews>
    <sheetView showZeros="0" zoomScalePageLayoutView="0" workbookViewId="0" topLeftCell="A1">
      <selection activeCell="I11" sqref="I11"/>
    </sheetView>
  </sheetViews>
  <sheetFormatPr defaultColWidth="9.140625" defaultRowHeight="12.75"/>
  <cols>
    <col min="1" max="1" width="10.00390625" style="0" customWidth="1"/>
    <col min="2" max="2" width="40.8515625" style="0" customWidth="1"/>
    <col min="3" max="3" width="10.8515625" style="0" customWidth="1"/>
    <col min="4" max="4" width="15.7109375" style="0" customWidth="1"/>
    <col min="5" max="5" width="9.8515625" style="0" customWidth="1"/>
    <col min="6" max="6" width="37.7109375" style="0" customWidth="1"/>
    <col min="7" max="7" width="10.140625" style="0" customWidth="1"/>
    <col min="8" max="8" width="19.57421875" style="0" customWidth="1"/>
  </cols>
  <sheetData>
    <row r="1" spans="1:8" s="31" customFormat="1" ht="25.5" customHeight="1">
      <c r="A1" s="171" t="s">
        <v>98</v>
      </c>
      <c r="B1" s="171"/>
      <c r="C1" s="171"/>
      <c r="D1" s="171"/>
      <c r="E1" s="171"/>
      <c r="F1" s="171"/>
      <c r="G1" s="171"/>
      <c r="H1" s="171"/>
    </row>
    <row r="2" spans="1:8" s="31" customFormat="1" ht="25.5" customHeight="1">
      <c r="A2" s="172" t="s">
        <v>60</v>
      </c>
      <c r="B2" s="172"/>
      <c r="C2" s="172"/>
      <c r="D2" s="172"/>
      <c r="E2" s="172"/>
      <c r="F2" s="172"/>
      <c r="G2" s="172"/>
      <c r="H2" s="172"/>
    </row>
    <row r="3" spans="1:8" s="74" customFormat="1" ht="45" customHeight="1">
      <c r="A3" s="71" t="s">
        <v>61</v>
      </c>
      <c r="B3" s="173" t="s">
        <v>18</v>
      </c>
      <c r="C3" s="173"/>
      <c r="D3" s="162" t="s">
        <v>62</v>
      </c>
      <c r="E3" s="162"/>
      <c r="F3" s="72" t="s">
        <v>18</v>
      </c>
      <c r="G3" s="71" t="s">
        <v>63</v>
      </c>
      <c r="H3" s="73" t="s">
        <v>18</v>
      </c>
    </row>
    <row r="4" spans="1:8" s="74" customFormat="1" ht="34.5" customHeight="1">
      <c r="A4" s="75" t="s">
        <v>64</v>
      </c>
      <c r="B4" s="173" t="s">
        <v>18</v>
      </c>
      <c r="C4" s="173"/>
      <c r="D4" s="162" t="s">
        <v>65</v>
      </c>
      <c r="E4" s="162"/>
      <c r="F4" s="135" t="s">
        <v>83</v>
      </c>
      <c r="G4" s="76"/>
      <c r="H4" s="76"/>
    </row>
    <row r="5" spans="1:8" s="74" customFormat="1" ht="39" customHeight="1">
      <c r="A5" s="75" t="s">
        <v>99</v>
      </c>
      <c r="B5" s="77" t="s">
        <v>100</v>
      </c>
      <c r="C5" s="76"/>
      <c r="D5" s="162" t="s">
        <v>66</v>
      </c>
      <c r="E5" s="162"/>
      <c r="F5" s="78" t="s">
        <v>18</v>
      </c>
      <c r="G5" s="76"/>
      <c r="H5" s="76"/>
    </row>
    <row r="6" spans="2:8" s="74" customFormat="1" ht="28.5" customHeight="1">
      <c r="B6" s="79" t="s">
        <v>101</v>
      </c>
      <c r="C6" s="80"/>
      <c r="D6" s="162" t="s">
        <v>67</v>
      </c>
      <c r="E6" s="162"/>
      <c r="F6" s="78" t="s">
        <v>18</v>
      </c>
      <c r="G6" s="80"/>
      <c r="H6" s="80"/>
    </row>
    <row r="7" spans="1:8" s="74" customFormat="1" ht="26.25" customHeight="1">
      <c r="A7" s="81"/>
      <c r="B7" s="79" t="s">
        <v>102</v>
      </c>
      <c r="C7" s="82"/>
      <c r="D7" s="162" t="s">
        <v>68</v>
      </c>
      <c r="E7" s="162"/>
      <c r="F7" s="83"/>
      <c r="G7" s="82"/>
      <c r="H7" s="82"/>
    </row>
    <row r="8" spans="1:8" s="74" customFormat="1" ht="21.75" customHeight="1" thickBot="1">
      <c r="A8" s="84"/>
      <c r="B8" s="84"/>
      <c r="C8" s="84"/>
      <c r="D8" s="84"/>
      <c r="E8" s="84"/>
      <c r="F8" s="84"/>
      <c r="G8" s="84"/>
      <c r="H8" s="84"/>
    </row>
    <row r="9" spans="1:8" ht="29.25" customHeight="1" thickBot="1">
      <c r="A9" s="163" t="s">
        <v>69</v>
      </c>
      <c r="B9" s="164"/>
      <c r="C9" s="164"/>
      <c r="D9" s="164"/>
      <c r="E9" s="164"/>
      <c r="F9" s="164"/>
      <c r="G9" s="164"/>
      <c r="H9" s="165"/>
    </row>
    <row r="10" spans="1:8" ht="25.5" customHeight="1" thickBot="1">
      <c r="A10" s="85" t="s">
        <v>25</v>
      </c>
      <c r="B10" s="86" t="s">
        <v>70</v>
      </c>
      <c r="C10" s="86" t="s">
        <v>25</v>
      </c>
      <c r="D10" s="86" t="s">
        <v>71</v>
      </c>
      <c r="E10" s="86" t="s">
        <v>25</v>
      </c>
      <c r="F10" s="86" t="s">
        <v>70</v>
      </c>
      <c r="G10" s="86" t="s">
        <v>25</v>
      </c>
      <c r="H10" s="86" t="s">
        <v>71</v>
      </c>
    </row>
    <row r="11" spans="1:8" ht="21.75" customHeight="1" thickBot="1">
      <c r="A11" s="87">
        <v>300</v>
      </c>
      <c r="B11" s="88" t="s">
        <v>72</v>
      </c>
      <c r="C11" s="89">
        <v>300</v>
      </c>
      <c r="D11" s="90">
        <f>'12 Month Pymt Schedule'!G5</f>
        <v>0</v>
      </c>
      <c r="E11" s="87">
        <v>380</v>
      </c>
      <c r="F11" s="88" t="s">
        <v>75</v>
      </c>
      <c r="G11" s="89">
        <v>380</v>
      </c>
      <c r="H11" s="90">
        <f>'12 Month Pymt Schedule'!G18</f>
        <v>0</v>
      </c>
    </row>
    <row r="12" spans="1:8" ht="21.75" customHeight="1" thickBot="1">
      <c r="A12" s="87">
        <v>310</v>
      </c>
      <c r="B12" s="88" t="s">
        <v>27</v>
      </c>
      <c r="C12" s="89">
        <v>310</v>
      </c>
      <c r="D12" s="90">
        <f>'12 Month Pymt Schedule'!G6</f>
        <v>0</v>
      </c>
      <c r="E12" s="91">
        <v>385</v>
      </c>
      <c r="F12" s="92" t="s">
        <v>19</v>
      </c>
      <c r="G12" s="93">
        <v>385</v>
      </c>
      <c r="H12" s="90">
        <f>'12 Month Pymt Schedule'!G19</f>
        <v>0</v>
      </c>
    </row>
    <row r="13" spans="1:8" ht="21.75" customHeight="1" thickBot="1">
      <c r="A13" s="87">
        <v>320</v>
      </c>
      <c r="B13" s="88" t="s">
        <v>103</v>
      </c>
      <c r="C13" s="89">
        <v>320</v>
      </c>
      <c r="D13" s="90">
        <f>'12 Month Pymt Schedule'!G7</f>
        <v>0</v>
      </c>
      <c r="E13" s="89">
        <v>400</v>
      </c>
      <c r="F13" s="88" t="s">
        <v>22</v>
      </c>
      <c r="G13" s="89">
        <v>400</v>
      </c>
      <c r="H13" s="90">
        <f>'12 Month Pymt Schedule'!G20</f>
        <v>0</v>
      </c>
    </row>
    <row r="14" spans="1:8" ht="21.75" customHeight="1" thickBot="1">
      <c r="A14" s="87">
        <v>325</v>
      </c>
      <c r="B14" s="88" t="s">
        <v>92</v>
      </c>
      <c r="C14" s="89">
        <v>325</v>
      </c>
      <c r="D14" s="90">
        <f>'12 Month Pymt Schedule'!G8</f>
        <v>0</v>
      </c>
      <c r="E14" s="89">
        <v>410</v>
      </c>
      <c r="F14" s="94" t="s">
        <v>1</v>
      </c>
      <c r="G14" s="89">
        <v>410</v>
      </c>
      <c r="H14" s="90">
        <f>'12 Month Pymt Schedule'!G21</f>
        <v>0</v>
      </c>
    </row>
    <row r="15" spans="1:8" ht="21.75" customHeight="1" thickBot="1">
      <c r="A15" s="87">
        <v>330</v>
      </c>
      <c r="B15" s="95" t="s">
        <v>104</v>
      </c>
      <c r="C15" s="89">
        <v>330</v>
      </c>
      <c r="D15" s="90">
        <f>'12 Month Pymt Schedule'!G9</f>
        <v>0</v>
      </c>
      <c r="E15" s="89">
        <v>420</v>
      </c>
      <c r="F15" s="94" t="s">
        <v>2</v>
      </c>
      <c r="G15" s="89">
        <v>420</v>
      </c>
      <c r="H15" s="90">
        <f>'12 Month Pymt Schedule'!G22</f>
        <v>0</v>
      </c>
    </row>
    <row r="16" spans="1:8" ht="21.75" customHeight="1" thickBot="1">
      <c r="A16" s="87">
        <v>335</v>
      </c>
      <c r="B16" s="96" t="s">
        <v>95</v>
      </c>
      <c r="C16" s="89">
        <v>335</v>
      </c>
      <c r="D16" s="90">
        <f>'12 Month Pymt Schedule'!G10</f>
        <v>0</v>
      </c>
      <c r="E16" s="89">
        <v>430</v>
      </c>
      <c r="F16" s="94" t="s">
        <v>3</v>
      </c>
      <c r="G16" s="89">
        <v>430</v>
      </c>
      <c r="H16" s="90">
        <f>'12 Month Pymt Schedule'!G23</f>
        <v>0</v>
      </c>
    </row>
    <row r="17" spans="1:8" ht="21.75" customHeight="1" thickBot="1">
      <c r="A17" s="87">
        <v>340</v>
      </c>
      <c r="B17" s="88" t="s">
        <v>10</v>
      </c>
      <c r="C17" s="89">
        <v>340</v>
      </c>
      <c r="D17" s="90">
        <f>'12 Month Pymt Schedule'!G11</f>
        <v>0</v>
      </c>
      <c r="E17" s="89">
        <v>440</v>
      </c>
      <c r="F17" s="94" t="s">
        <v>73</v>
      </c>
      <c r="G17" s="89">
        <v>440</v>
      </c>
      <c r="H17" s="90">
        <f>'12 Month Pymt Schedule'!G24</f>
        <v>0</v>
      </c>
    </row>
    <row r="18" spans="1:8" ht="21.75" customHeight="1" thickBot="1">
      <c r="A18" s="87">
        <v>345</v>
      </c>
      <c r="B18" s="88" t="s">
        <v>105</v>
      </c>
      <c r="C18" s="89">
        <v>345</v>
      </c>
      <c r="D18" s="90">
        <f>'12 Month Pymt Schedule'!G12</f>
        <v>0</v>
      </c>
      <c r="E18" s="89">
        <v>450</v>
      </c>
      <c r="F18" s="94" t="s">
        <v>12</v>
      </c>
      <c r="G18" s="89">
        <v>450</v>
      </c>
      <c r="H18" s="90">
        <f>'12 Month Pymt Schedule'!G25</f>
        <v>0</v>
      </c>
    </row>
    <row r="19" spans="1:8" ht="21.75" customHeight="1" thickBot="1">
      <c r="A19" s="87">
        <v>350</v>
      </c>
      <c r="B19" s="88" t="s">
        <v>13</v>
      </c>
      <c r="C19" s="89">
        <v>350</v>
      </c>
      <c r="D19" s="90">
        <f>'12 Month Pymt Schedule'!G13</f>
        <v>0</v>
      </c>
      <c r="E19" s="89">
        <v>500</v>
      </c>
      <c r="F19" s="94" t="s">
        <v>74</v>
      </c>
      <c r="G19" s="89">
        <v>500</v>
      </c>
      <c r="H19" s="90">
        <f>'12 Month Pymt Schedule'!G26</f>
        <v>0</v>
      </c>
    </row>
    <row r="20" spans="1:8" ht="21.75" customHeight="1" thickBot="1">
      <c r="A20" s="87">
        <v>360</v>
      </c>
      <c r="B20" s="88" t="s">
        <v>24</v>
      </c>
      <c r="C20" s="89">
        <v>360</v>
      </c>
      <c r="D20" s="90">
        <f>'12 Month Pymt Schedule'!G14</f>
        <v>0</v>
      </c>
      <c r="E20" s="89">
        <v>510</v>
      </c>
      <c r="F20" s="94" t="s">
        <v>30</v>
      </c>
      <c r="G20" s="89">
        <v>510</v>
      </c>
      <c r="H20" s="90">
        <f>'12 Month Pymt Schedule'!G27</f>
        <v>0</v>
      </c>
    </row>
    <row r="21" spans="1:8" ht="21.75" customHeight="1" thickBot="1">
      <c r="A21" s="87">
        <v>365</v>
      </c>
      <c r="B21" s="88" t="s">
        <v>14</v>
      </c>
      <c r="C21" s="89">
        <v>365</v>
      </c>
      <c r="D21" s="90">
        <f>'12 Month Pymt Schedule'!G15</f>
        <v>0</v>
      </c>
      <c r="E21" s="91">
        <v>520</v>
      </c>
      <c r="F21" s="97" t="s">
        <v>31</v>
      </c>
      <c r="G21" s="93">
        <v>520</v>
      </c>
      <c r="H21" s="90">
        <f>'12 Month Pymt Schedule'!G28</f>
        <v>0</v>
      </c>
    </row>
    <row r="22" spans="1:8" ht="21.75" customHeight="1" thickBot="1">
      <c r="A22" s="87">
        <v>370</v>
      </c>
      <c r="B22" s="88" t="s">
        <v>15</v>
      </c>
      <c r="C22" s="89">
        <v>370</v>
      </c>
      <c r="D22" s="90">
        <f>'12 Month Pymt Schedule'!G16</f>
        <v>0</v>
      </c>
      <c r="E22" s="98"/>
      <c r="F22" s="99"/>
      <c r="G22" s="98"/>
      <c r="H22" s="56"/>
    </row>
    <row r="23" spans="1:8" ht="21.75" customHeight="1" thickBot="1">
      <c r="A23" s="87">
        <v>375</v>
      </c>
      <c r="B23" s="88" t="s">
        <v>16</v>
      </c>
      <c r="C23" s="89">
        <v>375</v>
      </c>
      <c r="D23" s="90">
        <f>'12 Month Pymt Schedule'!G17</f>
        <v>0</v>
      </c>
      <c r="E23" s="100" t="s">
        <v>18</v>
      </c>
      <c r="F23" s="101" t="s">
        <v>18</v>
      </c>
      <c r="G23" s="100" t="s">
        <v>18</v>
      </c>
      <c r="H23" s="134">
        <f>'12 Month Pymt Schedule'!G30</f>
        <v>0</v>
      </c>
    </row>
    <row r="24" spans="1:8" ht="21.75" customHeight="1" thickBot="1">
      <c r="A24" s="55"/>
      <c r="B24" s="56"/>
      <c r="C24" s="57"/>
      <c r="D24" s="102"/>
      <c r="E24" s="93" t="s">
        <v>18</v>
      </c>
      <c r="F24" s="166" t="s">
        <v>32</v>
      </c>
      <c r="G24" s="167"/>
      <c r="H24" s="90">
        <f>'12 Month Pymt Schedule'!G29</f>
        <v>0</v>
      </c>
    </row>
    <row r="25" spans="1:9" ht="21.75" customHeight="1" thickBot="1">
      <c r="A25" s="103"/>
      <c r="B25" s="104" t="s">
        <v>76</v>
      </c>
      <c r="C25" s="103"/>
      <c r="D25" s="59" t="s">
        <v>18</v>
      </c>
      <c r="E25" s="58"/>
      <c r="F25" s="60"/>
      <c r="G25" s="58"/>
      <c r="H25" s="59"/>
      <c r="I25" s="32"/>
    </row>
    <row r="26" spans="1:10" ht="29.25" customHeight="1" thickBot="1">
      <c r="A26" s="168" t="s">
        <v>80</v>
      </c>
      <c r="B26" s="169"/>
      <c r="C26" s="169"/>
      <c r="D26" s="169"/>
      <c r="E26" s="169"/>
      <c r="F26" s="169"/>
      <c r="G26" s="169"/>
      <c r="H26" s="170"/>
      <c r="J26" s="33"/>
    </row>
    <row r="27" spans="1:8" s="34" customFormat="1" ht="27" customHeight="1" thickBot="1">
      <c r="A27" s="105" t="s">
        <v>25</v>
      </c>
      <c r="B27" s="54" t="s">
        <v>70</v>
      </c>
      <c r="C27" s="54" t="s">
        <v>25</v>
      </c>
      <c r="D27" s="54" t="s">
        <v>71</v>
      </c>
      <c r="E27" s="54" t="s">
        <v>25</v>
      </c>
      <c r="F27" s="54" t="s">
        <v>70</v>
      </c>
      <c r="G27" s="54" t="s">
        <v>25</v>
      </c>
      <c r="H27" s="54" t="s">
        <v>71</v>
      </c>
    </row>
    <row r="28" spans="1:8" ht="21.75" customHeight="1" thickBot="1">
      <c r="A28" s="106">
        <v>605</v>
      </c>
      <c r="B28" s="107" t="s">
        <v>33</v>
      </c>
      <c r="C28" s="108">
        <v>605</v>
      </c>
      <c r="D28" s="35">
        <f>'12 Month Pymt Schedule'!G33</f>
        <v>0</v>
      </c>
      <c r="E28" s="108">
        <v>645</v>
      </c>
      <c r="F28" s="109" t="s">
        <v>38</v>
      </c>
      <c r="G28" s="108">
        <v>645</v>
      </c>
      <c r="H28" s="35">
        <f>'12 Month Pymt Schedule'!G34</f>
        <v>0</v>
      </c>
    </row>
    <row r="29" spans="1:8" ht="21.75" customHeight="1" thickBot="1">
      <c r="A29" s="110" t="s">
        <v>18</v>
      </c>
      <c r="B29" s="111" t="s">
        <v>18</v>
      </c>
      <c r="C29" s="112" t="s">
        <v>18</v>
      </c>
      <c r="D29" s="35"/>
      <c r="E29" s="113"/>
      <c r="F29" s="150" t="s">
        <v>81</v>
      </c>
      <c r="G29" s="151"/>
      <c r="H29" s="35">
        <f>'12 Month Pymt Schedule'!G35</f>
        <v>0</v>
      </c>
    </row>
    <row r="30" spans="1:8" s="32" customFormat="1" ht="21.75" customHeight="1" thickBot="1">
      <c r="A30" s="61"/>
      <c r="B30" s="61"/>
      <c r="C30" s="61"/>
      <c r="D30" s="61"/>
      <c r="E30" s="61"/>
      <c r="F30" s="61"/>
      <c r="G30" s="61"/>
      <c r="H30" s="61"/>
    </row>
    <row r="31" spans="1:8" ht="29.25" customHeight="1" thickBot="1">
      <c r="A31" s="152" t="s">
        <v>106</v>
      </c>
      <c r="B31" s="153"/>
      <c r="C31" s="153"/>
      <c r="D31" s="153"/>
      <c r="E31" s="153"/>
      <c r="F31" s="153"/>
      <c r="G31" s="153"/>
      <c r="H31" s="154"/>
    </row>
    <row r="32" spans="1:8" ht="25.5" customHeight="1" thickBot="1">
      <c r="A32" s="114" t="s">
        <v>25</v>
      </c>
      <c r="B32" s="63" t="s">
        <v>70</v>
      </c>
      <c r="C32" s="54" t="s">
        <v>25</v>
      </c>
      <c r="D32" s="54" t="s">
        <v>71</v>
      </c>
      <c r="E32" s="62" t="s">
        <v>25</v>
      </c>
      <c r="F32" s="63" t="s">
        <v>70</v>
      </c>
      <c r="G32" s="54" t="s">
        <v>25</v>
      </c>
      <c r="H32" s="54" t="s">
        <v>71</v>
      </c>
    </row>
    <row r="33" spans="1:8" ht="21.75" customHeight="1" thickBot="1">
      <c r="A33" s="115">
        <v>610</v>
      </c>
      <c r="B33" s="116" t="s">
        <v>107</v>
      </c>
      <c r="C33" s="115">
        <v>610</v>
      </c>
      <c r="D33" s="117">
        <f>'12 Month Pymt Schedule'!G39</f>
        <v>0</v>
      </c>
      <c r="E33" s="118">
        <v>630</v>
      </c>
      <c r="F33" s="116" t="s">
        <v>78</v>
      </c>
      <c r="G33" s="118">
        <v>630</v>
      </c>
      <c r="H33" s="117">
        <f>'12 Month Pymt Schedule'!G42</f>
        <v>0</v>
      </c>
    </row>
    <row r="34" spans="1:8" ht="21.75" customHeight="1" thickBot="1">
      <c r="A34" s="119">
        <v>615</v>
      </c>
      <c r="B34" s="116" t="s">
        <v>35</v>
      </c>
      <c r="C34" s="119">
        <v>615</v>
      </c>
      <c r="D34" s="117">
        <f>'12 Month Pymt Schedule'!G40</f>
        <v>0</v>
      </c>
      <c r="E34" s="120">
        <v>660</v>
      </c>
      <c r="F34" s="121" t="s">
        <v>39</v>
      </c>
      <c r="G34" s="120">
        <v>660</v>
      </c>
      <c r="H34" s="117">
        <f>'12 Month Pymt Schedule'!G43</f>
        <v>0</v>
      </c>
    </row>
    <row r="35" spans="1:8" ht="21.75" customHeight="1" thickBot="1">
      <c r="A35" s="119">
        <v>620</v>
      </c>
      <c r="B35" s="121" t="s">
        <v>77</v>
      </c>
      <c r="C35" s="119">
        <v>620</v>
      </c>
      <c r="D35" s="117">
        <f>'12 Month Pymt Schedule'!G41</f>
        <v>0</v>
      </c>
      <c r="E35" s="119">
        <v>665</v>
      </c>
      <c r="F35" s="122" t="s">
        <v>40</v>
      </c>
      <c r="G35" s="119">
        <v>665</v>
      </c>
      <c r="H35" s="117">
        <f>'12 Month Pymt Schedule'!G44</f>
        <v>0</v>
      </c>
    </row>
    <row r="36" spans="1:8" ht="21.75" customHeight="1" thickBot="1">
      <c r="A36" s="155"/>
      <c r="B36" s="156"/>
      <c r="C36" s="156"/>
      <c r="D36" s="156"/>
      <c r="E36" s="156"/>
      <c r="F36" s="156"/>
      <c r="G36" s="156"/>
      <c r="H36" s="157"/>
    </row>
    <row r="37" spans="1:8" ht="21.75" customHeight="1" thickBot="1">
      <c r="A37" s="123">
        <v>700</v>
      </c>
      <c r="B37" s="124" t="s">
        <v>6</v>
      </c>
      <c r="C37" s="125">
        <v>700</v>
      </c>
      <c r="D37" s="117">
        <f>'12 Month Pymt Schedule'!G46</f>
        <v>0</v>
      </c>
      <c r="E37" s="126">
        <v>770</v>
      </c>
      <c r="F37" s="124" t="s">
        <v>11</v>
      </c>
      <c r="G37" s="126">
        <v>770</v>
      </c>
      <c r="H37" s="117">
        <f>'12 Month Pymt Schedule'!G52</f>
        <v>0</v>
      </c>
    </row>
    <row r="38" spans="1:8" ht="21.75" customHeight="1" thickBot="1">
      <c r="A38" s="123">
        <v>705</v>
      </c>
      <c r="B38" s="127" t="s">
        <v>41</v>
      </c>
      <c r="C38" s="128">
        <v>705</v>
      </c>
      <c r="D38" s="117">
        <f>'12 Month Pymt Schedule'!G47</f>
        <v>0</v>
      </c>
      <c r="E38" s="129">
        <v>770</v>
      </c>
      <c r="F38" s="127"/>
      <c r="G38" s="129">
        <v>770</v>
      </c>
      <c r="H38" s="117">
        <f>'12 Month Pymt Schedule'!G53</f>
        <v>0</v>
      </c>
    </row>
    <row r="39" spans="1:8" ht="21.75" customHeight="1" thickBot="1">
      <c r="A39" s="123">
        <v>710</v>
      </c>
      <c r="B39" s="130" t="s">
        <v>42</v>
      </c>
      <c r="C39" s="128">
        <v>710</v>
      </c>
      <c r="D39" s="117">
        <f>'12 Month Pymt Schedule'!G48</f>
        <v>0</v>
      </c>
      <c r="E39" s="129">
        <v>770</v>
      </c>
      <c r="F39" s="127"/>
      <c r="G39" s="129">
        <v>770</v>
      </c>
      <c r="H39" s="117">
        <f>'12 Month Pymt Schedule'!G54</f>
        <v>0</v>
      </c>
    </row>
    <row r="40" spans="1:8" ht="21.75" customHeight="1" thickBot="1">
      <c r="A40" s="123">
        <v>720</v>
      </c>
      <c r="B40" s="127" t="s">
        <v>20</v>
      </c>
      <c r="C40" s="128">
        <v>720</v>
      </c>
      <c r="D40" s="117">
        <f>'12 Month Pymt Schedule'!G49</f>
        <v>0</v>
      </c>
      <c r="E40" s="129">
        <v>770</v>
      </c>
      <c r="F40" s="127"/>
      <c r="G40" s="129">
        <v>770</v>
      </c>
      <c r="H40" s="117">
        <f>'12 Month Pymt Schedule'!G55</f>
        <v>0</v>
      </c>
    </row>
    <row r="41" spans="1:8" ht="21.75" customHeight="1" thickBot="1">
      <c r="A41" s="123">
        <v>725</v>
      </c>
      <c r="B41" s="127" t="s">
        <v>8</v>
      </c>
      <c r="C41" s="128">
        <v>725</v>
      </c>
      <c r="D41" s="117">
        <f>'12 Month Pymt Schedule'!G50</f>
        <v>0</v>
      </c>
      <c r="E41" s="129">
        <v>775</v>
      </c>
      <c r="F41" s="127" t="s">
        <v>21</v>
      </c>
      <c r="G41" s="129">
        <v>775</v>
      </c>
      <c r="H41" s="117">
        <f>'12 Month Pymt Schedule'!G56</f>
        <v>0</v>
      </c>
    </row>
    <row r="42" spans="1:8" ht="21.75" customHeight="1" thickBot="1">
      <c r="A42" s="123">
        <v>730</v>
      </c>
      <c r="B42" s="127" t="s">
        <v>7</v>
      </c>
      <c r="C42" s="128">
        <v>730</v>
      </c>
      <c r="D42" s="117">
        <f>'12 Month Pymt Schedule'!G51</f>
        <v>0</v>
      </c>
      <c r="E42" s="129">
        <v>780</v>
      </c>
      <c r="F42" s="127" t="s">
        <v>108</v>
      </c>
      <c r="G42" s="129">
        <v>780</v>
      </c>
      <c r="H42" s="117">
        <f>'12 Month Pymt Schedule'!G57</f>
        <v>0</v>
      </c>
    </row>
    <row r="43" spans="1:8" ht="21.75" customHeight="1" thickBot="1">
      <c r="A43" s="131"/>
      <c r="B43" s="127"/>
      <c r="C43" s="131"/>
      <c r="D43" s="117"/>
      <c r="E43" s="129">
        <v>785</v>
      </c>
      <c r="F43" s="127" t="s">
        <v>5</v>
      </c>
      <c r="G43" s="129">
        <v>785</v>
      </c>
      <c r="H43" s="117">
        <f>'12 Month Pymt Schedule'!G58</f>
        <v>0</v>
      </c>
    </row>
    <row r="44" spans="1:8" ht="21.75" customHeight="1" thickBot="1">
      <c r="A44" s="131"/>
      <c r="B44" s="127"/>
      <c r="C44" s="131"/>
      <c r="D44" s="117"/>
      <c r="E44" s="129">
        <v>785</v>
      </c>
      <c r="F44" s="127"/>
      <c r="G44" s="129">
        <v>785</v>
      </c>
      <c r="H44" s="117">
        <f>'12 Month Pymt Schedule'!G59</f>
        <v>0</v>
      </c>
    </row>
    <row r="45" spans="1:8" ht="21.75" customHeight="1" thickBot="1">
      <c r="A45" s="131"/>
      <c r="B45" s="127"/>
      <c r="C45" s="131"/>
      <c r="D45" s="117"/>
      <c r="E45" s="129">
        <v>785</v>
      </c>
      <c r="F45" s="127"/>
      <c r="G45" s="129">
        <v>785</v>
      </c>
      <c r="H45" s="117">
        <f>'12 Month Pymt Schedule'!G60</f>
        <v>0</v>
      </c>
    </row>
    <row r="46" spans="1:8" ht="21.75" customHeight="1" thickBot="1">
      <c r="A46" s="131"/>
      <c r="B46" s="127"/>
      <c r="C46" s="131"/>
      <c r="D46" s="117"/>
      <c r="E46" s="129"/>
      <c r="F46" s="127"/>
      <c r="G46" s="129"/>
      <c r="H46" s="117">
        <f>'12 Month Pymt Schedule'!G61</f>
        <v>0</v>
      </c>
    </row>
    <row r="47" spans="1:8" ht="21.75" customHeight="1" thickBot="1">
      <c r="A47" s="131"/>
      <c r="B47" s="127"/>
      <c r="C47" s="131"/>
      <c r="D47" s="132"/>
      <c r="E47" s="133"/>
      <c r="F47" s="158" t="s">
        <v>109</v>
      </c>
      <c r="G47" s="159"/>
      <c r="H47" s="117">
        <f>'12 Month Pymt Schedule'!G62</f>
        <v>0</v>
      </c>
    </row>
    <row r="48" spans="1:8" ht="21.75" customHeight="1" thickBot="1">
      <c r="A48" s="36"/>
      <c r="B48" s="36"/>
      <c r="C48" s="64"/>
      <c r="H48" s="117">
        <f>'12 Month Pymt Schedule'!G63</f>
        <v>0</v>
      </c>
    </row>
    <row r="49" spans="1:8" ht="27" customHeight="1" thickBot="1">
      <c r="A49" s="32"/>
      <c r="C49" s="32"/>
      <c r="D49" s="32"/>
      <c r="E49" s="32"/>
      <c r="F49" s="160" t="s">
        <v>43</v>
      </c>
      <c r="G49" s="161"/>
      <c r="H49" s="132">
        <f>'12 Month Pymt Schedule'!G64</f>
        <v>0</v>
      </c>
    </row>
    <row r="50" spans="1:4" ht="21.75" customHeight="1">
      <c r="A50" s="32"/>
      <c r="B50" s="32"/>
      <c r="C50" s="32"/>
      <c r="D50" s="32"/>
    </row>
    <row r="51" spans="1:8" ht="18.75" customHeight="1">
      <c r="A51" s="32"/>
      <c r="C51" s="32"/>
      <c r="D51" s="32"/>
      <c r="E51" s="32"/>
      <c r="F51" s="32"/>
      <c r="G51" s="32"/>
      <c r="H51" s="32"/>
    </row>
    <row r="52" spans="1:8" ht="18.75" customHeight="1">
      <c r="A52" s="32"/>
      <c r="C52" s="32"/>
      <c r="D52" s="32"/>
      <c r="E52" s="32"/>
      <c r="F52" s="32"/>
      <c r="G52" s="32"/>
      <c r="H52" s="32"/>
    </row>
    <row r="53" spans="1:8" ht="18.75" customHeight="1">
      <c r="A53" s="32"/>
      <c r="C53" s="32"/>
      <c r="D53" s="32"/>
      <c r="E53" s="32"/>
      <c r="F53" s="32"/>
      <c r="G53" s="32"/>
      <c r="H53" s="32"/>
    </row>
    <row r="54" spans="1:8" ht="18.75" customHeight="1">
      <c r="A54" s="32"/>
      <c r="C54" s="32"/>
      <c r="D54" s="32"/>
      <c r="E54" s="32"/>
      <c r="F54" s="32"/>
      <c r="G54" s="32"/>
      <c r="H54" s="32"/>
    </row>
    <row r="55" spans="1:8" ht="18.75" customHeight="1">
      <c r="A55" s="32"/>
      <c r="C55" s="32"/>
      <c r="D55" s="32"/>
      <c r="E55" s="32"/>
      <c r="F55" s="32"/>
      <c r="G55" s="32"/>
      <c r="H55" s="32"/>
    </row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>
      <c r="B82" s="37"/>
    </row>
    <row r="83" ht="18.75" customHeight="1"/>
  </sheetData>
  <sheetProtection/>
  <mergeCells count="17">
    <mergeCell ref="A26:H26"/>
    <mergeCell ref="A1:H1"/>
    <mergeCell ref="A2:H2"/>
    <mergeCell ref="B3:C3"/>
    <mergeCell ref="D3:E3"/>
    <mergeCell ref="B4:C4"/>
    <mergeCell ref="D4:E4"/>
    <mergeCell ref="F29:G29"/>
    <mergeCell ref="A31:H31"/>
    <mergeCell ref="A36:H36"/>
    <mergeCell ref="F47:G47"/>
    <mergeCell ref="F49:G49"/>
    <mergeCell ref="D5:E5"/>
    <mergeCell ref="D6:E6"/>
    <mergeCell ref="D7:E7"/>
    <mergeCell ref="A9:H9"/>
    <mergeCell ref="F24:G24"/>
  </mergeCells>
  <printOptions/>
  <pageMargins left="0.37" right="0.2" top="0.25" bottom="0.25" header="0.3" footer="0.3"/>
  <pageSetup horizontalDpi="600" verticalDpi="600" orientation="portrait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2"/>
  <sheetViews>
    <sheetView showZeros="0" zoomScalePageLayoutView="0" workbookViewId="0" topLeftCell="A1">
      <selection activeCell="F57" sqref="F57"/>
    </sheetView>
  </sheetViews>
  <sheetFormatPr defaultColWidth="9.140625" defaultRowHeight="12.75"/>
  <cols>
    <col min="1" max="1" width="10.00390625" style="0" customWidth="1"/>
    <col min="2" max="2" width="40.8515625" style="0" customWidth="1"/>
    <col min="3" max="3" width="10.8515625" style="0" customWidth="1"/>
    <col min="4" max="4" width="15.7109375" style="0" customWidth="1"/>
    <col min="5" max="5" width="9.8515625" style="0" customWidth="1"/>
    <col min="6" max="6" width="37.7109375" style="0" customWidth="1"/>
    <col min="7" max="7" width="10.140625" style="0" customWidth="1"/>
    <col min="8" max="8" width="19.57421875" style="0" customWidth="1"/>
  </cols>
  <sheetData>
    <row r="1" spans="1:8" s="31" customFormat="1" ht="25.5" customHeight="1">
      <c r="A1" s="171" t="s">
        <v>98</v>
      </c>
      <c r="B1" s="171"/>
      <c r="C1" s="171"/>
      <c r="D1" s="171"/>
      <c r="E1" s="171"/>
      <c r="F1" s="171"/>
      <c r="G1" s="171"/>
      <c r="H1" s="171"/>
    </row>
    <row r="2" spans="1:8" s="31" customFormat="1" ht="25.5" customHeight="1">
      <c r="A2" s="172" t="s">
        <v>60</v>
      </c>
      <c r="B2" s="172"/>
      <c r="C2" s="172"/>
      <c r="D2" s="172"/>
      <c r="E2" s="172"/>
      <c r="F2" s="172"/>
      <c r="G2" s="172"/>
      <c r="H2" s="172"/>
    </row>
    <row r="3" spans="1:8" s="74" customFormat="1" ht="45" customHeight="1">
      <c r="A3" s="71" t="s">
        <v>61</v>
      </c>
      <c r="B3" s="173" t="s">
        <v>18</v>
      </c>
      <c r="C3" s="173"/>
      <c r="D3" s="162" t="s">
        <v>62</v>
      </c>
      <c r="E3" s="162"/>
      <c r="F3" s="72" t="s">
        <v>18</v>
      </c>
      <c r="G3" s="71" t="s">
        <v>63</v>
      </c>
      <c r="H3" s="73" t="s">
        <v>18</v>
      </c>
    </row>
    <row r="4" spans="1:8" s="74" customFormat="1" ht="34.5" customHeight="1">
      <c r="A4" s="75" t="s">
        <v>64</v>
      </c>
      <c r="B4" s="173" t="s">
        <v>18</v>
      </c>
      <c r="C4" s="173"/>
      <c r="D4" s="162" t="s">
        <v>65</v>
      </c>
      <c r="E4" s="162"/>
      <c r="F4" s="135" t="s">
        <v>82</v>
      </c>
      <c r="G4" s="76"/>
      <c r="H4" s="76"/>
    </row>
    <row r="5" spans="1:8" s="74" customFormat="1" ht="39" customHeight="1">
      <c r="A5" s="75" t="s">
        <v>99</v>
      </c>
      <c r="B5" s="77" t="s">
        <v>100</v>
      </c>
      <c r="C5" s="76"/>
      <c r="D5" s="162" t="s">
        <v>66</v>
      </c>
      <c r="E5" s="162"/>
      <c r="F5" s="78" t="s">
        <v>18</v>
      </c>
      <c r="G5" s="76"/>
      <c r="H5" s="76"/>
    </row>
    <row r="6" spans="2:8" s="74" customFormat="1" ht="28.5" customHeight="1">
      <c r="B6" s="79" t="s">
        <v>101</v>
      </c>
      <c r="C6" s="80"/>
      <c r="D6" s="162" t="s">
        <v>67</v>
      </c>
      <c r="E6" s="162"/>
      <c r="F6" s="78" t="s">
        <v>18</v>
      </c>
      <c r="G6" s="80"/>
      <c r="H6" s="80"/>
    </row>
    <row r="7" spans="1:8" s="74" customFormat="1" ht="26.25" customHeight="1">
      <c r="A7" s="81"/>
      <c r="B7" s="79" t="s">
        <v>102</v>
      </c>
      <c r="C7" s="82"/>
      <c r="D7" s="162" t="s">
        <v>68</v>
      </c>
      <c r="E7" s="162"/>
      <c r="F7" s="83"/>
      <c r="G7" s="82"/>
      <c r="H7" s="82"/>
    </row>
    <row r="8" spans="1:8" s="74" customFormat="1" ht="21.75" customHeight="1" thickBot="1">
      <c r="A8" s="84"/>
      <c r="B8" s="84"/>
      <c r="C8" s="84"/>
      <c r="D8" s="84"/>
      <c r="E8" s="84"/>
      <c r="F8" s="84"/>
      <c r="G8" s="84"/>
      <c r="H8" s="84"/>
    </row>
    <row r="9" spans="1:8" ht="29.25" customHeight="1" thickBot="1">
      <c r="A9" s="163" t="s">
        <v>69</v>
      </c>
      <c r="B9" s="164"/>
      <c r="C9" s="164"/>
      <c r="D9" s="164"/>
      <c r="E9" s="164"/>
      <c r="F9" s="164"/>
      <c r="G9" s="164"/>
      <c r="H9" s="165"/>
    </row>
    <row r="10" spans="1:8" ht="25.5" customHeight="1" thickBot="1">
      <c r="A10" s="85" t="s">
        <v>25</v>
      </c>
      <c r="B10" s="86" t="s">
        <v>70</v>
      </c>
      <c r="C10" s="86" t="s">
        <v>25</v>
      </c>
      <c r="D10" s="86" t="s">
        <v>71</v>
      </c>
      <c r="E10" s="86" t="s">
        <v>25</v>
      </c>
      <c r="F10" s="86" t="s">
        <v>70</v>
      </c>
      <c r="G10" s="86" t="s">
        <v>25</v>
      </c>
      <c r="H10" s="86" t="s">
        <v>71</v>
      </c>
    </row>
    <row r="11" spans="1:8" ht="21.75" customHeight="1" thickBot="1">
      <c r="A11" s="87">
        <v>300</v>
      </c>
      <c r="B11" s="88" t="s">
        <v>72</v>
      </c>
      <c r="C11" s="89">
        <v>300</v>
      </c>
      <c r="D11" s="90">
        <f>'12 Month Pymt Schedule'!H5</f>
        <v>0</v>
      </c>
      <c r="E11" s="87">
        <v>380</v>
      </c>
      <c r="F11" s="88" t="s">
        <v>75</v>
      </c>
      <c r="G11" s="89">
        <v>380</v>
      </c>
      <c r="H11" s="90">
        <f>'12 Month Pymt Schedule'!H18</f>
        <v>0</v>
      </c>
    </row>
    <row r="12" spans="1:8" ht="21.75" customHeight="1" thickBot="1">
      <c r="A12" s="87">
        <v>310</v>
      </c>
      <c r="B12" s="88" t="s">
        <v>27</v>
      </c>
      <c r="C12" s="89">
        <v>310</v>
      </c>
      <c r="D12" s="90">
        <f>'12 Month Pymt Schedule'!H6</f>
        <v>0</v>
      </c>
      <c r="E12" s="91">
        <v>385</v>
      </c>
      <c r="F12" s="92" t="s">
        <v>19</v>
      </c>
      <c r="G12" s="93">
        <v>385</v>
      </c>
      <c r="H12" s="90">
        <f>'12 Month Pymt Schedule'!H19</f>
        <v>0</v>
      </c>
    </row>
    <row r="13" spans="1:8" ht="21.75" customHeight="1" thickBot="1">
      <c r="A13" s="87">
        <v>320</v>
      </c>
      <c r="B13" s="88" t="s">
        <v>103</v>
      </c>
      <c r="C13" s="89">
        <v>320</v>
      </c>
      <c r="D13" s="90">
        <f>'12 Month Pymt Schedule'!H7</f>
        <v>0</v>
      </c>
      <c r="E13" s="89">
        <v>400</v>
      </c>
      <c r="F13" s="88" t="s">
        <v>22</v>
      </c>
      <c r="G13" s="89">
        <v>400</v>
      </c>
      <c r="H13" s="90">
        <f>'12 Month Pymt Schedule'!H20</f>
        <v>0</v>
      </c>
    </row>
    <row r="14" spans="1:8" ht="21.75" customHeight="1" thickBot="1">
      <c r="A14" s="87">
        <v>325</v>
      </c>
      <c r="B14" s="88" t="s">
        <v>92</v>
      </c>
      <c r="C14" s="89">
        <v>325</v>
      </c>
      <c r="D14" s="90">
        <f>'12 Month Pymt Schedule'!H8</f>
        <v>0</v>
      </c>
      <c r="E14" s="89">
        <v>410</v>
      </c>
      <c r="F14" s="94" t="s">
        <v>1</v>
      </c>
      <c r="G14" s="89">
        <v>410</v>
      </c>
      <c r="H14" s="90">
        <f>'12 Month Pymt Schedule'!H21</f>
        <v>0</v>
      </c>
    </row>
    <row r="15" spans="1:8" ht="21.75" customHeight="1" thickBot="1">
      <c r="A15" s="87">
        <v>330</v>
      </c>
      <c r="B15" s="95" t="s">
        <v>104</v>
      </c>
      <c r="C15" s="89">
        <v>330</v>
      </c>
      <c r="D15" s="90">
        <f>'12 Month Pymt Schedule'!H9</f>
        <v>0</v>
      </c>
      <c r="E15" s="89">
        <v>420</v>
      </c>
      <c r="F15" s="94" t="s">
        <v>2</v>
      </c>
      <c r="G15" s="89">
        <v>420</v>
      </c>
      <c r="H15" s="90">
        <f>'12 Month Pymt Schedule'!H22</f>
        <v>0</v>
      </c>
    </row>
    <row r="16" spans="1:8" ht="21.75" customHeight="1" thickBot="1">
      <c r="A16" s="87">
        <v>335</v>
      </c>
      <c r="B16" s="96" t="s">
        <v>95</v>
      </c>
      <c r="C16" s="89">
        <v>335</v>
      </c>
      <c r="D16" s="90">
        <f>'12 Month Pymt Schedule'!H10</f>
        <v>0</v>
      </c>
      <c r="E16" s="89">
        <v>430</v>
      </c>
      <c r="F16" s="94" t="s">
        <v>3</v>
      </c>
      <c r="G16" s="89">
        <v>430</v>
      </c>
      <c r="H16" s="90">
        <f>'12 Month Pymt Schedule'!H23</f>
        <v>0</v>
      </c>
    </row>
    <row r="17" spans="1:8" ht="21.75" customHeight="1" thickBot="1">
      <c r="A17" s="87">
        <v>340</v>
      </c>
      <c r="B17" s="88" t="s">
        <v>10</v>
      </c>
      <c r="C17" s="89">
        <v>340</v>
      </c>
      <c r="D17" s="90">
        <f>'12 Month Pymt Schedule'!H11</f>
        <v>0</v>
      </c>
      <c r="E17" s="89">
        <v>440</v>
      </c>
      <c r="F17" s="94" t="s">
        <v>73</v>
      </c>
      <c r="G17" s="89">
        <v>440</v>
      </c>
      <c r="H17" s="90">
        <f>'12 Month Pymt Schedule'!H24</f>
        <v>0</v>
      </c>
    </row>
    <row r="18" spans="1:8" ht="21.75" customHeight="1" thickBot="1">
      <c r="A18" s="87">
        <v>345</v>
      </c>
      <c r="B18" s="88" t="s">
        <v>105</v>
      </c>
      <c r="C18" s="89">
        <v>345</v>
      </c>
      <c r="D18" s="90">
        <f>'12 Month Pymt Schedule'!H12</f>
        <v>0</v>
      </c>
      <c r="E18" s="89">
        <v>450</v>
      </c>
      <c r="F18" s="94" t="s">
        <v>12</v>
      </c>
      <c r="G18" s="89">
        <v>450</v>
      </c>
      <c r="H18" s="90">
        <f>'12 Month Pymt Schedule'!H25</f>
        <v>0</v>
      </c>
    </row>
    <row r="19" spans="1:8" ht="21.75" customHeight="1" thickBot="1">
      <c r="A19" s="87">
        <v>350</v>
      </c>
      <c r="B19" s="88" t="s">
        <v>13</v>
      </c>
      <c r="C19" s="89">
        <v>350</v>
      </c>
      <c r="D19" s="90">
        <f>'12 Month Pymt Schedule'!H13</f>
        <v>0</v>
      </c>
      <c r="E19" s="89">
        <v>500</v>
      </c>
      <c r="F19" s="94" t="s">
        <v>74</v>
      </c>
      <c r="G19" s="89">
        <v>500</v>
      </c>
      <c r="H19" s="90">
        <f>'12 Month Pymt Schedule'!H26</f>
        <v>0</v>
      </c>
    </row>
    <row r="20" spans="1:8" ht="21.75" customHeight="1" thickBot="1">
      <c r="A20" s="87">
        <v>360</v>
      </c>
      <c r="B20" s="88" t="s">
        <v>24</v>
      </c>
      <c r="C20" s="89">
        <v>360</v>
      </c>
      <c r="D20" s="90">
        <f>'12 Month Pymt Schedule'!H14</f>
        <v>0</v>
      </c>
      <c r="E20" s="89">
        <v>510</v>
      </c>
      <c r="F20" s="94" t="s">
        <v>30</v>
      </c>
      <c r="G20" s="89">
        <v>510</v>
      </c>
      <c r="H20" s="90">
        <f>'12 Month Pymt Schedule'!H27</f>
        <v>0</v>
      </c>
    </row>
    <row r="21" spans="1:8" ht="21.75" customHeight="1" thickBot="1">
      <c r="A21" s="87">
        <v>365</v>
      </c>
      <c r="B21" s="88" t="s">
        <v>14</v>
      </c>
      <c r="C21" s="89">
        <v>365</v>
      </c>
      <c r="D21" s="90">
        <f>'12 Month Pymt Schedule'!H15</f>
        <v>0</v>
      </c>
      <c r="E21" s="91">
        <v>520</v>
      </c>
      <c r="F21" s="97" t="s">
        <v>31</v>
      </c>
      <c r="G21" s="93">
        <v>520</v>
      </c>
      <c r="H21" s="90">
        <f>'12 Month Pymt Schedule'!H28</f>
        <v>0</v>
      </c>
    </row>
    <row r="22" spans="1:8" ht="21.75" customHeight="1" thickBot="1">
      <c r="A22" s="87">
        <v>370</v>
      </c>
      <c r="B22" s="88" t="s">
        <v>15</v>
      </c>
      <c r="C22" s="89">
        <v>370</v>
      </c>
      <c r="D22" s="90">
        <f>'12 Month Pymt Schedule'!H16</f>
        <v>0</v>
      </c>
      <c r="E22" s="98"/>
      <c r="F22" s="99"/>
      <c r="G22" s="98"/>
      <c r="H22" s="56"/>
    </row>
    <row r="23" spans="1:8" ht="21.75" customHeight="1" thickBot="1">
      <c r="A23" s="87">
        <v>375</v>
      </c>
      <c r="B23" s="88" t="s">
        <v>16</v>
      </c>
      <c r="C23" s="89">
        <v>375</v>
      </c>
      <c r="D23" s="90">
        <f>'12 Month Pymt Schedule'!H17</f>
        <v>0</v>
      </c>
      <c r="E23" s="100" t="s">
        <v>18</v>
      </c>
      <c r="F23" s="101" t="s">
        <v>18</v>
      </c>
      <c r="G23" s="100" t="s">
        <v>18</v>
      </c>
      <c r="H23" s="134">
        <f>'12 Month Pymt Schedule'!F30</f>
        <v>0</v>
      </c>
    </row>
    <row r="24" spans="1:8" ht="21.75" customHeight="1" thickBot="1">
      <c r="A24" s="55"/>
      <c r="B24" s="56"/>
      <c r="C24" s="57"/>
      <c r="D24" s="102"/>
      <c r="E24" s="93" t="s">
        <v>18</v>
      </c>
      <c r="F24" s="166" t="s">
        <v>32</v>
      </c>
      <c r="G24" s="167"/>
      <c r="H24" s="90">
        <f>'12 Month Pymt Schedule'!H29</f>
        <v>0</v>
      </c>
    </row>
    <row r="25" spans="1:9" ht="21.75" customHeight="1" thickBot="1">
      <c r="A25" s="103"/>
      <c r="B25" s="104" t="s">
        <v>76</v>
      </c>
      <c r="C25" s="103"/>
      <c r="D25" s="59" t="s">
        <v>18</v>
      </c>
      <c r="E25" s="58"/>
      <c r="F25" s="60"/>
      <c r="G25" s="58"/>
      <c r="H25" s="59"/>
      <c r="I25" s="32"/>
    </row>
    <row r="26" spans="1:10" ht="29.25" customHeight="1" thickBot="1">
      <c r="A26" s="168" t="s">
        <v>80</v>
      </c>
      <c r="B26" s="169"/>
      <c r="C26" s="169"/>
      <c r="D26" s="169"/>
      <c r="E26" s="169"/>
      <c r="F26" s="169"/>
      <c r="G26" s="169"/>
      <c r="H26" s="170"/>
      <c r="J26" s="33"/>
    </row>
    <row r="27" spans="1:8" s="34" customFormat="1" ht="27" customHeight="1" thickBot="1">
      <c r="A27" s="105" t="s">
        <v>25</v>
      </c>
      <c r="B27" s="54" t="s">
        <v>70</v>
      </c>
      <c r="C27" s="54" t="s">
        <v>25</v>
      </c>
      <c r="D27" s="54" t="s">
        <v>71</v>
      </c>
      <c r="E27" s="54" t="s">
        <v>25</v>
      </c>
      <c r="F27" s="54" t="s">
        <v>70</v>
      </c>
      <c r="G27" s="54" t="s">
        <v>25</v>
      </c>
      <c r="H27" s="54" t="s">
        <v>71</v>
      </c>
    </row>
    <row r="28" spans="1:8" ht="21.75" customHeight="1" thickBot="1">
      <c r="A28" s="106">
        <v>605</v>
      </c>
      <c r="B28" s="107" t="s">
        <v>33</v>
      </c>
      <c r="C28" s="108">
        <v>605</v>
      </c>
      <c r="D28" s="35">
        <f>'12 Month Pymt Schedule'!H33</f>
        <v>0</v>
      </c>
      <c r="E28" s="108">
        <v>645</v>
      </c>
      <c r="F28" s="109" t="s">
        <v>38</v>
      </c>
      <c r="G28" s="108">
        <v>645</v>
      </c>
      <c r="H28" s="35">
        <f>'12 Month Pymt Schedule'!H34</f>
        <v>0</v>
      </c>
    </row>
    <row r="29" spans="1:8" ht="21.75" customHeight="1" thickBot="1">
      <c r="A29" s="110" t="s">
        <v>18</v>
      </c>
      <c r="B29" s="111" t="s">
        <v>18</v>
      </c>
      <c r="C29" s="112" t="s">
        <v>18</v>
      </c>
      <c r="D29" s="35"/>
      <c r="E29" s="113"/>
      <c r="F29" s="150" t="s">
        <v>81</v>
      </c>
      <c r="G29" s="151"/>
      <c r="H29" s="35">
        <f>'12 Month Pymt Schedule'!H35</f>
        <v>0</v>
      </c>
    </row>
    <row r="30" spans="1:8" s="32" customFormat="1" ht="21.75" customHeight="1" thickBot="1">
      <c r="A30" s="61"/>
      <c r="B30" s="61"/>
      <c r="C30" s="61"/>
      <c r="D30" s="61"/>
      <c r="E30" s="61"/>
      <c r="F30" s="61"/>
      <c r="G30" s="61"/>
      <c r="H30" s="61"/>
    </row>
    <row r="31" spans="1:8" ht="29.25" customHeight="1" thickBot="1">
      <c r="A31" s="152" t="s">
        <v>106</v>
      </c>
      <c r="B31" s="153"/>
      <c r="C31" s="153"/>
      <c r="D31" s="153"/>
      <c r="E31" s="153"/>
      <c r="F31" s="153"/>
      <c r="G31" s="153"/>
      <c r="H31" s="154"/>
    </row>
    <row r="32" spans="1:8" ht="25.5" customHeight="1" thickBot="1">
      <c r="A32" s="114" t="s">
        <v>25</v>
      </c>
      <c r="B32" s="63" t="s">
        <v>70</v>
      </c>
      <c r="C32" s="54" t="s">
        <v>25</v>
      </c>
      <c r="D32" s="54" t="s">
        <v>71</v>
      </c>
      <c r="E32" s="62" t="s">
        <v>25</v>
      </c>
      <c r="F32" s="63" t="s">
        <v>70</v>
      </c>
      <c r="G32" s="54" t="s">
        <v>25</v>
      </c>
      <c r="H32" s="54" t="s">
        <v>71</v>
      </c>
    </row>
    <row r="33" spans="1:8" ht="21.75" customHeight="1" thickBot="1">
      <c r="A33" s="115">
        <v>610</v>
      </c>
      <c r="B33" s="116" t="s">
        <v>107</v>
      </c>
      <c r="C33" s="115">
        <v>610</v>
      </c>
      <c r="D33" s="117">
        <f>'12 Month Pymt Schedule'!H39</f>
        <v>0</v>
      </c>
      <c r="E33" s="118">
        <v>630</v>
      </c>
      <c r="F33" s="116" t="s">
        <v>78</v>
      </c>
      <c r="G33" s="118">
        <v>630</v>
      </c>
      <c r="H33" s="117">
        <f>'12 Month Pymt Schedule'!H42</f>
        <v>0</v>
      </c>
    </row>
    <row r="34" spans="1:8" ht="21.75" customHeight="1" thickBot="1">
      <c r="A34" s="119">
        <v>615</v>
      </c>
      <c r="B34" s="116" t="s">
        <v>35</v>
      </c>
      <c r="C34" s="119">
        <v>615</v>
      </c>
      <c r="D34" s="117">
        <f>'12 Month Pymt Schedule'!H40</f>
        <v>0</v>
      </c>
      <c r="E34" s="120">
        <v>660</v>
      </c>
      <c r="F34" s="121" t="s">
        <v>39</v>
      </c>
      <c r="G34" s="120">
        <v>660</v>
      </c>
      <c r="H34" s="117">
        <f>'12 Month Pymt Schedule'!H43</f>
        <v>0</v>
      </c>
    </row>
    <row r="35" spans="1:8" ht="21.75" customHeight="1" thickBot="1">
      <c r="A35" s="119">
        <v>620</v>
      </c>
      <c r="B35" s="121" t="s">
        <v>77</v>
      </c>
      <c r="C35" s="119">
        <v>620</v>
      </c>
      <c r="D35" s="117">
        <f>'12 Month Pymt Schedule'!H41</f>
        <v>0</v>
      </c>
      <c r="E35" s="119">
        <v>665</v>
      </c>
      <c r="F35" s="122" t="s">
        <v>40</v>
      </c>
      <c r="G35" s="119">
        <v>665</v>
      </c>
      <c r="H35" s="117">
        <f>'12 Month Pymt Schedule'!H44</f>
        <v>0</v>
      </c>
    </row>
    <row r="36" spans="1:8" ht="21.75" customHeight="1" thickBot="1">
      <c r="A36" s="155"/>
      <c r="B36" s="156"/>
      <c r="C36" s="156"/>
      <c r="D36" s="156"/>
      <c r="E36" s="156"/>
      <c r="F36" s="156"/>
      <c r="G36" s="156"/>
      <c r="H36" s="157"/>
    </row>
    <row r="37" spans="1:8" ht="21.75" customHeight="1" thickBot="1">
      <c r="A37" s="123">
        <v>700</v>
      </c>
      <c r="B37" s="124" t="s">
        <v>6</v>
      </c>
      <c r="C37" s="125">
        <v>700</v>
      </c>
      <c r="D37" s="117">
        <f>'12 Month Pymt Schedule'!H46</f>
        <v>0</v>
      </c>
      <c r="E37" s="126">
        <v>770</v>
      </c>
      <c r="F37" s="124" t="s">
        <v>11</v>
      </c>
      <c r="G37" s="126">
        <v>770</v>
      </c>
      <c r="H37" s="117">
        <f>'12 Month Pymt Schedule'!H52</f>
        <v>0</v>
      </c>
    </row>
    <row r="38" spans="1:8" ht="21.75" customHeight="1" thickBot="1">
      <c r="A38" s="123">
        <v>705</v>
      </c>
      <c r="B38" s="127" t="s">
        <v>41</v>
      </c>
      <c r="C38" s="128">
        <v>705</v>
      </c>
      <c r="D38" s="117">
        <f>'12 Month Pymt Schedule'!H47</f>
        <v>0</v>
      </c>
      <c r="E38" s="129">
        <v>770</v>
      </c>
      <c r="F38" s="127"/>
      <c r="G38" s="129">
        <v>770</v>
      </c>
      <c r="H38" s="117">
        <f>'12 Month Pymt Schedule'!H53</f>
        <v>0</v>
      </c>
    </row>
    <row r="39" spans="1:8" ht="21.75" customHeight="1" thickBot="1">
      <c r="A39" s="123">
        <v>710</v>
      </c>
      <c r="B39" s="130" t="s">
        <v>42</v>
      </c>
      <c r="C39" s="128">
        <v>710</v>
      </c>
      <c r="D39" s="117">
        <f>'12 Month Pymt Schedule'!H48</f>
        <v>0</v>
      </c>
      <c r="E39" s="129">
        <v>770</v>
      </c>
      <c r="F39" s="127"/>
      <c r="G39" s="129">
        <v>770</v>
      </c>
      <c r="H39" s="117">
        <f>'12 Month Pymt Schedule'!H54</f>
        <v>0</v>
      </c>
    </row>
    <row r="40" spans="1:8" ht="21.75" customHeight="1" thickBot="1">
      <c r="A40" s="123">
        <v>720</v>
      </c>
      <c r="B40" s="127" t="s">
        <v>20</v>
      </c>
      <c r="C40" s="128">
        <v>720</v>
      </c>
      <c r="D40" s="117">
        <f>'12 Month Pymt Schedule'!H49</f>
        <v>0</v>
      </c>
      <c r="E40" s="129">
        <v>770</v>
      </c>
      <c r="F40" s="127"/>
      <c r="G40" s="129">
        <v>770</v>
      </c>
      <c r="H40" s="117">
        <f>'12 Month Pymt Schedule'!H55</f>
        <v>0</v>
      </c>
    </row>
    <row r="41" spans="1:8" ht="21.75" customHeight="1" thickBot="1">
      <c r="A41" s="123">
        <v>725</v>
      </c>
      <c r="B41" s="127" t="s">
        <v>8</v>
      </c>
      <c r="C41" s="128">
        <v>725</v>
      </c>
      <c r="D41" s="117">
        <f>'12 Month Pymt Schedule'!H50</f>
        <v>0</v>
      </c>
      <c r="E41" s="129">
        <v>775</v>
      </c>
      <c r="F41" s="127" t="s">
        <v>21</v>
      </c>
      <c r="G41" s="129">
        <v>775</v>
      </c>
      <c r="H41" s="117">
        <f>'12 Month Pymt Schedule'!H56</f>
        <v>0</v>
      </c>
    </row>
    <row r="42" spans="1:8" ht="21.75" customHeight="1" thickBot="1">
      <c r="A42" s="123">
        <v>730</v>
      </c>
      <c r="B42" s="127" t="s">
        <v>7</v>
      </c>
      <c r="C42" s="128">
        <v>730</v>
      </c>
      <c r="D42" s="117">
        <f>'12 Month Pymt Schedule'!H51</f>
        <v>0</v>
      </c>
      <c r="E42" s="129">
        <v>780</v>
      </c>
      <c r="F42" s="127" t="s">
        <v>108</v>
      </c>
      <c r="G42" s="129">
        <v>780</v>
      </c>
      <c r="H42" s="117">
        <f>'12 Month Pymt Schedule'!H57</f>
        <v>0</v>
      </c>
    </row>
    <row r="43" spans="1:8" ht="21.75" customHeight="1" thickBot="1">
      <c r="A43" s="131"/>
      <c r="B43" s="127"/>
      <c r="C43" s="131"/>
      <c r="D43" s="117"/>
      <c r="E43" s="129">
        <v>785</v>
      </c>
      <c r="F43" s="127" t="s">
        <v>5</v>
      </c>
      <c r="G43" s="129">
        <v>785</v>
      </c>
      <c r="H43" s="117">
        <f>'12 Month Pymt Schedule'!H58</f>
        <v>0</v>
      </c>
    </row>
    <row r="44" spans="1:8" ht="21.75" customHeight="1" thickBot="1">
      <c r="A44" s="131"/>
      <c r="B44" s="127"/>
      <c r="C44" s="131"/>
      <c r="D44" s="117"/>
      <c r="E44" s="129">
        <v>785</v>
      </c>
      <c r="F44" s="127"/>
      <c r="G44" s="129">
        <v>785</v>
      </c>
      <c r="H44" s="117">
        <f>'12 Month Pymt Schedule'!H59</f>
        <v>0</v>
      </c>
    </row>
    <row r="45" spans="1:8" ht="21.75" customHeight="1" thickBot="1">
      <c r="A45" s="131"/>
      <c r="B45" s="127"/>
      <c r="C45" s="131"/>
      <c r="D45" s="117"/>
      <c r="E45" s="129">
        <v>785</v>
      </c>
      <c r="F45" s="127"/>
      <c r="G45" s="129">
        <v>785</v>
      </c>
      <c r="H45" s="117">
        <f>'12 Month Pymt Schedule'!H60</f>
        <v>0</v>
      </c>
    </row>
    <row r="46" spans="1:8" ht="21.75" customHeight="1" thickBot="1">
      <c r="A46" s="131"/>
      <c r="B46" s="127"/>
      <c r="C46" s="131"/>
      <c r="D46" s="117"/>
      <c r="E46" s="129"/>
      <c r="F46" s="127"/>
      <c r="G46" s="129"/>
      <c r="H46" s="117">
        <f>'12 Month Pymt Schedule'!F61</f>
        <v>0</v>
      </c>
    </row>
    <row r="47" spans="1:8" ht="21.75" customHeight="1" thickBot="1">
      <c r="A47" s="131"/>
      <c r="B47" s="127"/>
      <c r="C47" s="131"/>
      <c r="D47" s="132"/>
      <c r="E47" s="133"/>
      <c r="F47" s="158" t="s">
        <v>109</v>
      </c>
      <c r="G47" s="159"/>
      <c r="H47" s="117">
        <f>'12 Month Pymt Schedule'!H62</f>
        <v>0</v>
      </c>
    </row>
    <row r="48" spans="1:8" ht="21.75" customHeight="1" thickBot="1">
      <c r="A48" s="36"/>
      <c r="B48" s="36"/>
      <c r="C48" s="64"/>
      <c r="H48" s="117">
        <f>'12 Month Pymt Schedule'!F63</f>
        <v>0</v>
      </c>
    </row>
    <row r="49" spans="1:8" ht="27" customHeight="1" thickBot="1">
      <c r="A49" s="32"/>
      <c r="C49" s="32"/>
      <c r="D49" s="32"/>
      <c r="E49" s="32"/>
      <c r="F49" s="160" t="s">
        <v>43</v>
      </c>
      <c r="G49" s="161"/>
      <c r="H49" s="132">
        <f>'12 Month Pymt Schedule'!H64</f>
        <v>0</v>
      </c>
    </row>
    <row r="50" spans="1:4" ht="21.75" customHeight="1">
      <c r="A50" s="32"/>
      <c r="B50" s="32"/>
      <c r="C50" s="32"/>
      <c r="D50" s="32"/>
    </row>
    <row r="51" spans="1:8" ht="18.75" customHeight="1">
      <c r="A51" s="32"/>
      <c r="C51" s="32"/>
      <c r="D51" s="32"/>
      <c r="E51" s="32"/>
      <c r="F51" s="32"/>
      <c r="G51" s="32"/>
      <c r="H51" s="32"/>
    </row>
    <row r="52" spans="1:8" ht="18.75" customHeight="1">
      <c r="A52" s="32"/>
      <c r="C52" s="32"/>
      <c r="D52" s="32"/>
      <c r="E52" s="32"/>
      <c r="F52" s="32"/>
      <c r="G52" s="32"/>
      <c r="H52" s="32"/>
    </row>
    <row r="53" spans="1:8" ht="18.75" customHeight="1">
      <c r="A53" s="32"/>
      <c r="C53" s="32"/>
      <c r="D53" s="32"/>
      <c r="E53" s="32"/>
      <c r="F53" s="32"/>
      <c r="G53" s="32"/>
      <c r="H53" s="32"/>
    </row>
    <row r="54" spans="1:8" ht="18.75" customHeight="1">
      <c r="A54" s="32"/>
      <c r="C54" s="32"/>
      <c r="D54" s="32"/>
      <c r="E54" s="32"/>
      <c r="F54" s="32"/>
      <c r="G54" s="32"/>
      <c r="H54" s="32"/>
    </row>
    <row r="55" spans="1:8" ht="18.75" customHeight="1">
      <c r="A55" s="32"/>
      <c r="C55" s="32"/>
      <c r="D55" s="32"/>
      <c r="E55" s="32"/>
      <c r="F55" s="32"/>
      <c r="G55" s="32"/>
      <c r="H55" s="32"/>
    </row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>
      <c r="B82" s="37"/>
    </row>
    <row r="83" ht="18.75" customHeight="1"/>
  </sheetData>
  <sheetProtection/>
  <mergeCells count="17">
    <mergeCell ref="A26:H26"/>
    <mergeCell ref="A1:H1"/>
    <mergeCell ref="A2:H2"/>
    <mergeCell ref="B3:C3"/>
    <mergeCell ref="D3:E3"/>
    <mergeCell ref="B4:C4"/>
    <mergeCell ref="D4:E4"/>
    <mergeCell ref="F29:G29"/>
    <mergeCell ref="A31:H31"/>
    <mergeCell ref="A36:H36"/>
    <mergeCell ref="F47:G47"/>
    <mergeCell ref="F49:G49"/>
    <mergeCell ref="D5:E5"/>
    <mergeCell ref="D6:E6"/>
    <mergeCell ref="D7:E7"/>
    <mergeCell ref="A9:H9"/>
    <mergeCell ref="F24:G24"/>
  </mergeCells>
  <printOptions/>
  <pageMargins left="0.37" right="0.2" top="0.25" bottom="0.25" header="0.3" footer="0.3"/>
  <pageSetup horizontalDpi="600" verticalDpi="600" orientation="portrait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2"/>
  <sheetViews>
    <sheetView showZeros="0" zoomScalePageLayoutView="0" workbookViewId="0" topLeftCell="A1">
      <selection activeCell="J8" sqref="J8"/>
    </sheetView>
  </sheetViews>
  <sheetFormatPr defaultColWidth="9.140625" defaultRowHeight="12.75"/>
  <cols>
    <col min="1" max="1" width="10.00390625" style="0" customWidth="1"/>
    <col min="2" max="2" width="40.8515625" style="0" customWidth="1"/>
    <col min="3" max="3" width="10.8515625" style="0" customWidth="1"/>
    <col min="4" max="4" width="15.7109375" style="0" customWidth="1"/>
    <col min="5" max="5" width="9.8515625" style="0" customWidth="1"/>
    <col min="6" max="6" width="37.7109375" style="0" customWidth="1"/>
    <col min="7" max="7" width="10.140625" style="0" customWidth="1"/>
    <col min="8" max="8" width="19.57421875" style="0" customWidth="1"/>
  </cols>
  <sheetData>
    <row r="1" spans="1:8" s="31" customFormat="1" ht="25.5" customHeight="1">
      <c r="A1" s="171" t="s">
        <v>98</v>
      </c>
      <c r="B1" s="171"/>
      <c r="C1" s="171"/>
      <c r="D1" s="171"/>
      <c r="E1" s="171"/>
      <c r="F1" s="171"/>
      <c r="G1" s="171"/>
      <c r="H1" s="171"/>
    </row>
    <row r="2" spans="1:8" s="31" customFormat="1" ht="25.5" customHeight="1">
      <c r="A2" s="172" t="s">
        <v>60</v>
      </c>
      <c r="B2" s="172"/>
      <c r="C2" s="172"/>
      <c r="D2" s="172"/>
      <c r="E2" s="172"/>
      <c r="F2" s="172"/>
      <c r="G2" s="172"/>
      <c r="H2" s="172"/>
    </row>
    <row r="3" spans="1:8" s="74" customFormat="1" ht="45" customHeight="1">
      <c r="A3" s="71" t="s">
        <v>61</v>
      </c>
      <c r="B3" s="173" t="s">
        <v>18</v>
      </c>
      <c r="C3" s="173"/>
      <c r="D3" s="162" t="s">
        <v>62</v>
      </c>
      <c r="E3" s="162"/>
      <c r="F3" s="72" t="s">
        <v>18</v>
      </c>
      <c r="G3" s="71" t="s">
        <v>63</v>
      </c>
      <c r="H3" s="73" t="s">
        <v>18</v>
      </c>
    </row>
    <row r="4" spans="1:8" s="74" customFormat="1" ht="34.5" customHeight="1">
      <c r="A4" s="75" t="s">
        <v>64</v>
      </c>
      <c r="B4" s="173" t="s">
        <v>18</v>
      </c>
      <c r="C4" s="173"/>
      <c r="D4" s="162" t="s">
        <v>65</v>
      </c>
      <c r="E4" s="162"/>
      <c r="F4" s="135" t="s">
        <v>50</v>
      </c>
      <c r="G4" s="76"/>
      <c r="H4" s="76"/>
    </row>
    <row r="5" spans="1:8" s="74" customFormat="1" ht="39" customHeight="1">
      <c r="A5" s="75" t="s">
        <v>99</v>
      </c>
      <c r="B5" s="77" t="s">
        <v>100</v>
      </c>
      <c r="C5" s="76"/>
      <c r="D5" s="162" t="s">
        <v>66</v>
      </c>
      <c r="E5" s="162"/>
      <c r="F5" s="78" t="s">
        <v>18</v>
      </c>
      <c r="G5" s="76"/>
      <c r="H5" s="76"/>
    </row>
    <row r="6" spans="2:8" s="74" customFormat="1" ht="28.5" customHeight="1">
      <c r="B6" s="79" t="s">
        <v>101</v>
      </c>
      <c r="C6" s="80"/>
      <c r="D6" s="162" t="s">
        <v>67</v>
      </c>
      <c r="E6" s="162"/>
      <c r="F6" s="78" t="s">
        <v>18</v>
      </c>
      <c r="G6" s="80"/>
      <c r="H6" s="80"/>
    </row>
    <row r="7" spans="1:8" s="74" customFormat="1" ht="26.25" customHeight="1">
      <c r="A7" s="81"/>
      <c r="B7" s="79" t="s">
        <v>102</v>
      </c>
      <c r="C7" s="82"/>
      <c r="D7" s="162" t="s">
        <v>68</v>
      </c>
      <c r="E7" s="162"/>
      <c r="F7" s="83"/>
      <c r="G7" s="82"/>
      <c r="H7" s="82"/>
    </row>
    <row r="8" spans="1:8" s="74" customFormat="1" ht="21.75" customHeight="1" thickBot="1">
      <c r="A8" s="84"/>
      <c r="B8" s="84"/>
      <c r="C8" s="84"/>
      <c r="D8" s="84"/>
      <c r="E8" s="84"/>
      <c r="F8" s="84"/>
      <c r="G8" s="84"/>
      <c r="H8" s="84"/>
    </row>
    <row r="9" spans="1:8" ht="29.25" customHeight="1" thickBot="1">
      <c r="A9" s="163" t="s">
        <v>69</v>
      </c>
      <c r="B9" s="164"/>
      <c r="C9" s="164"/>
      <c r="D9" s="164"/>
      <c r="E9" s="164"/>
      <c r="F9" s="164"/>
      <c r="G9" s="164"/>
      <c r="H9" s="165"/>
    </row>
    <row r="10" spans="1:8" ht="25.5" customHeight="1" thickBot="1">
      <c r="A10" s="85" t="s">
        <v>25</v>
      </c>
      <c r="B10" s="86" t="s">
        <v>70</v>
      </c>
      <c r="C10" s="86" t="s">
        <v>25</v>
      </c>
      <c r="D10" s="86" t="s">
        <v>71</v>
      </c>
      <c r="E10" s="86" t="s">
        <v>25</v>
      </c>
      <c r="F10" s="86" t="s">
        <v>70</v>
      </c>
      <c r="G10" s="86" t="s">
        <v>25</v>
      </c>
      <c r="H10" s="86" t="s">
        <v>71</v>
      </c>
    </row>
    <row r="11" spans="1:8" ht="21.75" customHeight="1" thickBot="1">
      <c r="A11" s="87">
        <v>300</v>
      </c>
      <c r="B11" s="88" t="s">
        <v>72</v>
      </c>
      <c r="C11" s="89">
        <v>300</v>
      </c>
      <c r="D11" s="90">
        <f>'12 Month Pymt Schedule'!I5</f>
        <v>0</v>
      </c>
      <c r="E11" s="87">
        <v>380</v>
      </c>
      <c r="F11" s="88" t="s">
        <v>75</v>
      </c>
      <c r="G11" s="89">
        <v>380</v>
      </c>
      <c r="H11" s="90">
        <f>'12 Month Pymt Schedule'!I18</f>
        <v>0</v>
      </c>
    </row>
    <row r="12" spans="1:8" ht="21.75" customHeight="1" thickBot="1">
      <c r="A12" s="87">
        <v>310</v>
      </c>
      <c r="B12" s="88" t="s">
        <v>27</v>
      </c>
      <c r="C12" s="89">
        <v>310</v>
      </c>
      <c r="D12" s="90">
        <f>'12 Month Pymt Schedule'!I6</f>
        <v>0</v>
      </c>
      <c r="E12" s="91">
        <v>385</v>
      </c>
      <c r="F12" s="92" t="s">
        <v>19</v>
      </c>
      <c r="G12" s="93">
        <v>385</v>
      </c>
      <c r="H12" s="90">
        <f>'12 Month Pymt Schedule'!I19</f>
        <v>0</v>
      </c>
    </row>
    <row r="13" spans="1:8" ht="21.75" customHeight="1" thickBot="1">
      <c r="A13" s="87">
        <v>320</v>
      </c>
      <c r="B13" s="88" t="s">
        <v>103</v>
      </c>
      <c r="C13" s="89">
        <v>320</v>
      </c>
      <c r="D13" s="90">
        <f>'12 Month Pymt Schedule'!I7</f>
        <v>0</v>
      </c>
      <c r="E13" s="89">
        <v>400</v>
      </c>
      <c r="F13" s="88" t="s">
        <v>22</v>
      </c>
      <c r="G13" s="89">
        <v>400</v>
      </c>
      <c r="H13" s="90">
        <f>'12 Month Pymt Schedule'!I20</f>
        <v>0</v>
      </c>
    </row>
    <row r="14" spans="1:8" ht="21.75" customHeight="1" thickBot="1">
      <c r="A14" s="87">
        <v>325</v>
      </c>
      <c r="B14" s="88" t="s">
        <v>92</v>
      </c>
      <c r="C14" s="89">
        <v>325</v>
      </c>
      <c r="D14" s="90">
        <f>'12 Month Pymt Schedule'!I8</f>
        <v>0</v>
      </c>
      <c r="E14" s="89">
        <v>410</v>
      </c>
      <c r="F14" s="94" t="s">
        <v>1</v>
      </c>
      <c r="G14" s="89">
        <v>410</v>
      </c>
      <c r="H14" s="90">
        <f>'12 Month Pymt Schedule'!I21</f>
        <v>0</v>
      </c>
    </row>
    <row r="15" spans="1:8" ht="21.75" customHeight="1" thickBot="1">
      <c r="A15" s="87">
        <v>330</v>
      </c>
      <c r="B15" s="95" t="s">
        <v>104</v>
      </c>
      <c r="C15" s="89">
        <v>330</v>
      </c>
      <c r="D15" s="90">
        <f>'12 Month Pymt Schedule'!I9</f>
        <v>0</v>
      </c>
      <c r="E15" s="89">
        <v>420</v>
      </c>
      <c r="F15" s="94" t="s">
        <v>2</v>
      </c>
      <c r="G15" s="89">
        <v>420</v>
      </c>
      <c r="H15" s="90">
        <f>'12 Month Pymt Schedule'!I22</f>
        <v>0</v>
      </c>
    </row>
    <row r="16" spans="1:8" ht="21.75" customHeight="1" thickBot="1">
      <c r="A16" s="87">
        <v>335</v>
      </c>
      <c r="B16" s="96" t="s">
        <v>95</v>
      </c>
      <c r="C16" s="89">
        <v>335</v>
      </c>
      <c r="D16" s="90">
        <f>'12 Month Pymt Schedule'!I10</f>
        <v>0</v>
      </c>
      <c r="E16" s="89">
        <v>430</v>
      </c>
      <c r="F16" s="94" t="s">
        <v>3</v>
      </c>
      <c r="G16" s="89">
        <v>430</v>
      </c>
      <c r="H16" s="90">
        <f>'12 Month Pymt Schedule'!I23</f>
        <v>0</v>
      </c>
    </row>
    <row r="17" spans="1:8" ht="21.75" customHeight="1" thickBot="1">
      <c r="A17" s="87">
        <v>340</v>
      </c>
      <c r="B17" s="88" t="s">
        <v>10</v>
      </c>
      <c r="C17" s="89">
        <v>340</v>
      </c>
      <c r="D17" s="90">
        <f>'12 Month Pymt Schedule'!I11</f>
        <v>0</v>
      </c>
      <c r="E17" s="89">
        <v>440</v>
      </c>
      <c r="F17" s="94" t="s">
        <v>73</v>
      </c>
      <c r="G17" s="89">
        <v>440</v>
      </c>
      <c r="H17" s="90">
        <f>'12 Month Pymt Schedule'!I24</f>
        <v>0</v>
      </c>
    </row>
    <row r="18" spans="1:8" ht="21.75" customHeight="1" thickBot="1">
      <c r="A18" s="87">
        <v>345</v>
      </c>
      <c r="B18" s="88" t="s">
        <v>105</v>
      </c>
      <c r="C18" s="89">
        <v>345</v>
      </c>
      <c r="D18" s="90">
        <f>'12 Month Pymt Schedule'!I12</f>
        <v>0</v>
      </c>
      <c r="E18" s="89">
        <v>450</v>
      </c>
      <c r="F18" s="94" t="s">
        <v>12</v>
      </c>
      <c r="G18" s="89">
        <v>450</v>
      </c>
      <c r="H18" s="90">
        <f>'12 Month Pymt Schedule'!I25</f>
        <v>0</v>
      </c>
    </row>
    <row r="19" spans="1:8" ht="21.75" customHeight="1" thickBot="1">
      <c r="A19" s="87">
        <v>350</v>
      </c>
      <c r="B19" s="88" t="s">
        <v>13</v>
      </c>
      <c r="C19" s="89">
        <v>350</v>
      </c>
      <c r="D19" s="90">
        <f>'12 Month Pymt Schedule'!I13</f>
        <v>0</v>
      </c>
      <c r="E19" s="89">
        <v>500</v>
      </c>
      <c r="F19" s="94" t="s">
        <v>74</v>
      </c>
      <c r="G19" s="89">
        <v>500</v>
      </c>
      <c r="H19" s="90">
        <f>'12 Month Pymt Schedule'!I26</f>
        <v>0</v>
      </c>
    </row>
    <row r="20" spans="1:8" ht="21.75" customHeight="1" thickBot="1">
      <c r="A20" s="87">
        <v>360</v>
      </c>
      <c r="B20" s="88" t="s">
        <v>24</v>
      </c>
      <c r="C20" s="89">
        <v>360</v>
      </c>
      <c r="D20" s="90">
        <f>'12 Month Pymt Schedule'!I14</f>
        <v>0</v>
      </c>
      <c r="E20" s="89">
        <v>510</v>
      </c>
      <c r="F20" s="94" t="s">
        <v>30</v>
      </c>
      <c r="G20" s="89">
        <v>510</v>
      </c>
      <c r="H20" s="90">
        <f>'12 Month Pymt Schedule'!I27</f>
        <v>0</v>
      </c>
    </row>
    <row r="21" spans="1:8" ht="21.75" customHeight="1" thickBot="1">
      <c r="A21" s="87">
        <v>365</v>
      </c>
      <c r="B21" s="88" t="s">
        <v>14</v>
      </c>
      <c r="C21" s="89">
        <v>365</v>
      </c>
      <c r="D21" s="90">
        <f>'12 Month Pymt Schedule'!I15</f>
        <v>0</v>
      </c>
      <c r="E21" s="91">
        <v>520</v>
      </c>
      <c r="F21" s="97" t="s">
        <v>31</v>
      </c>
      <c r="G21" s="93">
        <v>520</v>
      </c>
      <c r="H21" s="90">
        <f>'12 Month Pymt Schedule'!I28</f>
        <v>0</v>
      </c>
    </row>
    <row r="22" spans="1:8" ht="21.75" customHeight="1" thickBot="1">
      <c r="A22" s="87">
        <v>370</v>
      </c>
      <c r="B22" s="88" t="s">
        <v>15</v>
      </c>
      <c r="C22" s="89">
        <v>370</v>
      </c>
      <c r="D22" s="90">
        <f>'12 Month Pymt Schedule'!I16</f>
        <v>0</v>
      </c>
      <c r="E22" s="98"/>
      <c r="F22" s="99"/>
      <c r="G22" s="98"/>
      <c r="H22" s="56"/>
    </row>
    <row r="23" spans="1:8" ht="21.75" customHeight="1" thickBot="1">
      <c r="A23" s="87">
        <v>375</v>
      </c>
      <c r="B23" s="88" t="s">
        <v>16</v>
      </c>
      <c r="C23" s="89">
        <v>375</v>
      </c>
      <c r="D23" s="90">
        <f>'12 Month Pymt Schedule'!I17</f>
        <v>0</v>
      </c>
      <c r="E23" s="100" t="s">
        <v>18</v>
      </c>
      <c r="F23" s="101" t="s">
        <v>18</v>
      </c>
      <c r="G23" s="100" t="s">
        <v>18</v>
      </c>
      <c r="H23" s="134">
        <f>'12 Month Pymt Schedule'!F30</f>
        <v>0</v>
      </c>
    </row>
    <row r="24" spans="1:8" ht="21.75" customHeight="1" thickBot="1">
      <c r="A24" s="55"/>
      <c r="B24" s="56"/>
      <c r="C24" s="57"/>
      <c r="D24" s="102"/>
      <c r="E24" s="93" t="s">
        <v>18</v>
      </c>
      <c r="F24" s="166" t="s">
        <v>32</v>
      </c>
      <c r="G24" s="167"/>
      <c r="H24" s="90">
        <f>'12 Month Pymt Schedule'!I29</f>
        <v>0</v>
      </c>
    </row>
    <row r="25" spans="1:9" ht="21.75" customHeight="1" thickBot="1">
      <c r="A25" s="103"/>
      <c r="B25" s="104" t="s">
        <v>76</v>
      </c>
      <c r="C25" s="103"/>
      <c r="D25" s="59" t="s">
        <v>18</v>
      </c>
      <c r="E25" s="58"/>
      <c r="F25" s="60"/>
      <c r="G25" s="58"/>
      <c r="H25" s="59"/>
      <c r="I25" s="32"/>
    </row>
    <row r="26" spans="1:10" ht="29.25" customHeight="1" thickBot="1">
      <c r="A26" s="168" t="s">
        <v>80</v>
      </c>
      <c r="B26" s="169"/>
      <c r="C26" s="169"/>
      <c r="D26" s="169"/>
      <c r="E26" s="169"/>
      <c r="F26" s="169"/>
      <c r="G26" s="169"/>
      <c r="H26" s="170"/>
      <c r="J26" s="33"/>
    </row>
    <row r="27" spans="1:8" s="34" customFormat="1" ht="27" customHeight="1" thickBot="1">
      <c r="A27" s="105" t="s">
        <v>25</v>
      </c>
      <c r="B27" s="54" t="s">
        <v>70</v>
      </c>
      <c r="C27" s="54" t="s">
        <v>25</v>
      </c>
      <c r="D27" s="54" t="s">
        <v>71</v>
      </c>
      <c r="E27" s="54" t="s">
        <v>25</v>
      </c>
      <c r="F27" s="54" t="s">
        <v>70</v>
      </c>
      <c r="G27" s="54" t="s">
        <v>25</v>
      </c>
      <c r="H27" s="54" t="s">
        <v>71</v>
      </c>
    </row>
    <row r="28" spans="1:8" ht="21.75" customHeight="1" thickBot="1">
      <c r="A28" s="106">
        <v>605</v>
      </c>
      <c r="B28" s="107" t="s">
        <v>33</v>
      </c>
      <c r="C28" s="108">
        <v>605</v>
      </c>
      <c r="D28" s="35">
        <f>'12 Month Pymt Schedule'!I33</f>
        <v>0</v>
      </c>
      <c r="E28" s="108">
        <v>645</v>
      </c>
      <c r="F28" s="109" t="s">
        <v>38</v>
      </c>
      <c r="G28" s="108">
        <v>645</v>
      </c>
      <c r="H28" s="35">
        <f>'12 Month Pymt Schedule'!I34</f>
        <v>0</v>
      </c>
    </row>
    <row r="29" spans="1:8" ht="21.75" customHeight="1" thickBot="1">
      <c r="A29" s="110" t="s">
        <v>18</v>
      </c>
      <c r="B29" s="111" t="s">
        <v>18</v>
      </c>
      <c r="C29" s="112" t="s">
        <v>18</v>
      </c>
      <c r="D29" s="35"/>
      <c r="E29" s="113"/>
      <c r="F29" s="150" t="s">
        <v>81</v>
      </c>
      <c r="G29" s="151"/>
      <c r="H29" s="35">
        <f>'12 Month Pymt Schedule'!I35</f>
        <v>0</v>
      </c>
    </row>
    <row r="30" spans="1:8" s="32" customFormat="1" ht="21.75" customHeight="1" thickBot="1">
      <c r="A30" s="61"/>
      <c r="B30" s="61"/>
      <c r="C30" s="61"/>
      <c r="D30" s="61"/>
      <c r="E30" s="61"/>
      <c r="F30" s="61"/>
      <c r="G30" s="61"/>
      <c r="H30" s="61"/>
    </row>
    <row r="31" spans="1:8" ht="29.25" customHeight="1" thickBot="1">
      <c r="A31" s="152" t="s">
        <v>106</v>
      </c>
      <c r="B31" s="153"/>
      <c r="C31" s="153"/>
      <c r="D31" s="153"/>
      <c r="E31" s="153"/>
      <c r="F31" s="153"/>
      <c r="G31" s="153"/>
      <c r="H31" s="154"/>
    </row>
    <row r="32" spans="1:8" ht="25.5" customHeight="1" thickBot="1">
      <c r="A32" s="114" t="s">
        <v>25</v>
      </c>
      <c r="B32" s="63" t="s">
        <v>70</v>
      </c>
      <c r="C32" s="54" t="s">
        <v>25</v>
      </c>
      <c r="D32" s="54" t="s">
        <v>71</v>
      </c>
      <c r="E32" s="62" t="s">
        <v>25</v>
      </c>
      <c r="F32" s="63" t="s">
        <v>70</v>
      </c>
      <c r="G32" s="54" t="s">
        <v>25</v>
      </c>
      <c r="H32" s="54" t="s">
        <v>71</v>
      </c>
    </row>
    <row r="33" spans="1:8" ht="21.75" customHeight="1" thickBot="1">
      <c r="A33" s="115">
        <v>610</v>
      </c>
      <c r="B33" s="116" t="s">
        <v>107</v>
      </c>
      <c r="C33" s="115">
        <v>610</v>
      </c>
      <c r="D33" s="117">
        <f>'12 Month Pymt Schedule'!I39</f>
        <v>0</v>
      </c>
      <c r="E33" s="118">
        <v>630</v>
      </c>
      <c r="F33" s="116" t="s">
        <v>78</v>
      </c>
      <c r="G33" s="118">
        <v>630</v>
      </c>
      <c r="H33" s="117">
        <f>'12 Month Pymt Schedule'!I42</f>
        <v>0</v>
      </c>
    </row>
    <row r="34" spans="1:8" ht="21.75" customHeight="1" thickBot="1">
      <c r="A34" s="119">
        <v>615</v>
      </c>
      <c r="B34" s="116" t="s">
        <v>35</v>
      </c>
      <c r="C34" s="119">
        <v>615</v>
      </c>
      <c r="D34" s="117">
        <f>'12 Month Pymt Schedule'!I40</f>
        <v>0</v>
      </c>
      <c r="E34" s="120">
        <v>660</v>
      </c>
      <c r="F34" s="121" t="s">
        <v>39</v>
      </c>
      <c r="G34" s="120">
        <v>660</v>
      </c>
      <c r="H34" s="117">
        <f>'12 Month Pymt Schedule'!I43</f>
        <v>0</v>
      </c>
    </row>
    <row r="35" spans="1:8" ht="21.75" customHeight="1" thickBot="1">
      <c r="A35" s="119">
        <v>620</v>
      </c>
      <c r="B35" s="121" t="s">
        <v>77</v>
      </c>
      <c r="C35" s="119">
        <v>620</v>
      </c>
      <c r="D35" s="117">
        <f>'12 Month Pymt Schedule'!I41</f>
        <v>0</v>
      </c>
      <c r="E35" s="119">
        <v>665</v>
      </c>
      <c r="F35" s="122" t="s">
        <v>40</v>
      </c>
      <c r="G35" s="119">
        <v>665</v>
      </c>
      <c r="H35" s="117">
        <f>'12 Month Pymt Schedule'!I44</f>
        <v>0</v>
      </c>
    </row>
    <row r="36" spans="1:8" ht="21.75" customHeight="1" thickBot="1">
      <c r="A36" s="155"/>
      <c r="B36" s="156"/>
      <c r="C36" s="156"/>
      <c r="D36" s="156"/>
      <c r="E36" s="156"/>
      <c r="F36" s="156"/>
      <c r="G36" s="156"/>
      <c r="H36" s="157"/>
    </row>
    <row r="37" spans="1:8" ht="21.75" customHeight="1" thickBot="1">
      <c r="A37" s="123">
        <v>700</v>
      </c>
      <c r="B37" s="124" t="s">
        <v>6</v>
      </c>
      <c r="C37" s="125">
        <v>700</v>
      </c>
      <c r="D37" s="117">
        <f>'12 Month Pymt Schedule'!I46</f>
        <v>0</v>
      </c>
      <c r="E37" s="126">
        <v>770</v>
      </c>
      <c r="F37" s="124" t="s">
        <v>11</v>
      </c>
      <c r="G37" s="126">
        <v>770</v>
      </c>
      <c r="H37" s="117">
        <f>'12 Month Pymt Schedule'!I52</f>
        <v>0</v>
      </c>
    </row>
    <row r="38" spans="1:8" ht="21.75" customHeight="1" thickBot="1">
      <c r="A38" s="123">
        <v>705</v>
      </c>
      <c r="B38" s="127" t="s">
        <v>41</v>
      </c>
      <c r="C38" s="128">
        <v>705</v>
      </c>
      <c r="D38" s="117">
        <f>'12 Month Pymt Schedule'!I47</f>
        <v>0</v>
      </c>
      <c r="E38" s="129">
        <v>770</v>
      </c>
      <c r="F38" s="127"/>
      <c r="G38" s="129">
        <v>770</v>
      </c>
      <c r="H38" s="117">
        <f>'12 Month Pymt Schedule'!I53</f>
        <v>0</v>
      </c>
    </row>
    <row r="39" spans="1:8" ht="21.75" customHeight="1" thickBot="1">
      <c r="A39" s="123">
        <v>710</v>
      </c>
      <c r="B39" s="130" t="s">
        <v>42</v>
      </c>
      <c r="C39" s="128">
        <v>710</v>
      </c>
      <c r="D39" s="117">
        <f>'12 Month Pymt Schedule'!I48</f>
        <v>0</v>
      </c>
      <c r="E39" s="129">
        <v>770</v>
      </c>
      <c r="F39" s="127"/>
      <c r="G39" s="129">
        <v>770</v>
      </c>
      <c r="H39" s="117">
        <f>'12 Month Pymt Schedule'!I54</f>
        <v>0</v>
      </c>
    </row>
    <row r="40" spans="1:8" ht="21.75" customHeight="1" thickBot="1">
      <c r="A40" s="123">
        <v>720</v>
      </c>
      <c r="B40" s="127" t="s">
        <v>20</v>
      </c>
      <c r="C40" s="128">
        <v>720</v>
      </c>
      <c r="D40" s="117">
        <f>'12 Month Pymt Schedule'!I49</f>
        <v>0</v>
      </c>
      <c r="E40" s="129">
        <v>770</v>
      </c>
      <c r="F40" s="127"/>
      <c r="G40" s="129">
        <v>770</v>
      </c>
      <c r="H40" s="117">
        <f>'12 Month Pymt Schedule'!I55</f>
        <v>0</v>
      </c>
    </row>
    <row r="41" spans="1:8" ht="21.75" customHeight="1" thickBot="1">
      <c r="A41" s="123">
        <v>725</v>
      </c>
      <c r="B41" s="127" t="s">
        <v>8</v>
      </c>
      <c r="C41" s="128">
        <v>725</v>
      </c>
      <c r="D41" s="117">
        <f>'12 Month Pymt Schedule'!I50</f>
        <v>0</v>
      </c>
      <c r="E41" s="129">
        <v>775</v>
      </c>
      <c r="F41" s="127" t="s">
        <v>21</v>
      </c>
      <c r="G41" s="129">
        <v>775</v>
      </c>
      <c r="H41" s="117">
        <f>'12 Month Pymt Schedule'!I56</f>
        <v>0</v>
      </c>
    </row>
    <row r="42" spans="1:8" ht="21.75" customHeight="1" thickBot="1">
      <c r="A42" s="123">
        <v>730</v>
      </c>
      <c r="B42" s="127" t="s">
        <v>7</v>
      </c>
      <c r="C42" s="128">
        <v>730</v>
      </c>
      <c r="D42" s="117">
        <f>'12 Month Pymt Schedule'!I51</f>
        <v>0</v>
      </c>
      <c r="E42" s="129">
        <v>780</v>
      </c>
      <c r="F42" s="127" t="s">
        <v>108</v>
      </c>
      <c r="G42" s="129">
        <v>780</v>
      </c>
      <c r="H42" s="117">
        <f>'12 Month Pymt Schedule'!I57</f>
        <v>0</v>
      </c>
    </row>
    <row r="43" spans="1:8" ht="21.75" customHeight="1" thickBot="1">
      <c r="A43" s="131"/>
      <c r="B43" s="127"/>
      <c r="C43" s="131"/>
      <c r="D43" s="117"/>
      <c r="E43" s="129">
        <v>785</v>
      </c>
      <c r="F43" s="127" t="s">
        <v>5</v>
      </c>
      <c r="G43" s="129">
        <v>785</v>
      </c>
      <c r="H43" s="117">
        <f>'12 Month Pymt Schedule'!I58</f>
        <v>0</v>
      </c>
    </row>
    <row r="44" spans="1:8" ht="21.75" customHeight="1" thickBot="1">
      <c r="A44" s="131"/>
      <c r="B44" s="127"/>
      <c r="C44" s="131"/>
      <c r="D44" s="117"/>
      <c r="E44" s="129">
        <v>785</v>
      </c>
      <c r="F44" s="127"/>
      <c r="G44" s="129">
        <v>785</v>
      </c>
      <c r="H44" s="117">
        <f>'12 Month Pymt Schedule'!I59</f>
        <v>0</v>
      </c>
    </row>
    <row r="45" spans="1:8" ht="21.75" customHeight="1" thickBot="1">
      <c r="A45" s="131"/>
      <c r="B45" s="127"/>
      <c r="C45" s="131"/>
      <c r="D45" s="117"/>
      <c r="E45" s="129">
        <v>785</v>
      </c>
      <c r="F45" s="127"/>
      <c r="G45" s="129">
        <v>785</v>
      </c>
      <c r="H45" s="117">
        <f>'12 Month Pymt Schedule'!I60</f>
        <v>0</v>
      </c>
    </row>
    <row r="46" spans="1:8" ht="21.75" customHeight="1" thickBot="1">
      <c r="A46" s="131"/>
      <c r="B46" s="127"/>
      <c r="C46" s="131"/>
      <c r="D46" s="117"/>
      <c r="E46" s="129"/>
      <c r="F46" s="127"/>
      <c r="G46" s="129"/>
      <c r="H46" s="117">
        <f>'12 Month Pymt Schedule'!I61</f>
        <v>0</v>
      </c>
    </row>
    <row r="47" spans="1:8" ht="21.75" customHeight="1" thickBot="1">
      <c r="A47" s="131"/>
      <c r="B47" s="127"/>
      <c r="C47" s="131"/>
      <c r="D47" s="132"/>
      <c r="E47" s="133"/>
      <c r="F47" s="158" t="s">
        <v>109</v>
      </c>
      <c r="G47" s="159"/>
      <c r="H47" s="117">
        <f>'12 Month Pymt Schedule'!I62</f>
        <v>0</v>
      </c>
    </row>
    <row r="48" spans="1:8" ht="21.75" customHeight="1" thickBot="1">
      <c r="A48" s="36"/>
      <c r="B48" s="36"/>
      <c r="C48" s="64"/>
      <c r="H48" s="117">
        <f>'12 Month Pymt Schedule'!I63</f>
        <v>0</v>
      </c>
    </row>
    <row r="49" spans="1:8" ht="27" customHeight="1" thickBot="1">
      <c r="A49" s="32"/>
      <c r="C49" s="32"/>
      <c r="D49" s="32"/>
      <c r="E49" s="32"/>
      <c r="F49" s="160" t="s">
        <v>43</v>
      </c>
      <c r="G49" s="161"/>
      <c r="H49" s="132">
        <f>'12 Month Pymt Schedule'!I64</f>
        <v>0</v>
      </c>
    </row>
    <row r="50" spans="1:4" ht="21.75" customHeight="1">
      <c r="A50" s="32"/>
      <c r="B50" s="32"/>
      <c r="C50" s="32"/>
      <c r="D50" s="32"/>
    </row>
    <row r="51" spans="1:8" ht="18.75" customHeight="1">
      <c r="A51" s="32"/>
      <c r="C51" s="32"/>
      <c r="D51" s="32"/>
      <c r="E51" s="32"/>
      <c r="F51" s="32"/>
      <c r="G51" s="32"/>
      <c r="H51" s="32"/>
    </row>
    <row r="52" spans="1:8" ht="18.75" customHeight="1">
      <c r="A52" s="32"/>
      <c r="C52" s="32"/>
      <c r="D52" s="32"/>
      <c r="E52" s="32"/>
      <c r="F52" s="32"/>
      <c r="G52" s="32"/>
      <c r="H52" s="32"/>
    </row>
    <row r="53" spans="1:8" ht="18.75" customHeight="1">
      <c r="A53" s="32"/>
      <c r="C53" s="32"/>
      <c r="D53" s="32"/>
      <c r="E53" s="32"/>
      <c r="F53" s="32"/>
      <c r="G53" s="32"/>
      <c r="H53" s="32"/>
    </row>
    <row r="54" spans="1:8" ht="18.75" customHeight="1">
      <c r="A54" s="32"/>
      <c r="C54" s="32"/>
      <c r="D54" s="32"/>
      <c r="E54" s="32"/>
      <c r="F54" s="32"/>
      <c r="G54" s="32"/>
      <c r="H54" s="32"/>
    </row>
    <row r="55" spans="1:8" ht="18.75" customHeight="1">
      <c r="A55" s="32"/>
      <c r="C55" s="32"/>
      <c r="D55" s="32"/>
      <c r="E55" s="32"/>
      <c r="F55" s="32"/>
      <c r="G55" s="32"/>
      <c r="H55" s="32"/>
    </row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>
      <c r="B82" s="37"/>
    </row>
    <row r="83" ht="18.75" customHeight="1"/>
  </sheetData>
  <sheetProtection/>
  <mergeCells count="17">
    <mergeCell ref="A26:H26"/>
    <mergeCell ref="A1:H1"/>
    <mergeCell ref="A2:H2"/>
    <mergeCell ref="B3:C3"/>
    <mergeCell ref="D3:E3"/>
    <mergeCell ref="B4:C4"/>
    <mergeCell ref="D4:E4"/>
    <mergeCell ref="F29:G29"/>
    <mergeCell ref="A31:H31"/>
    <mergeCell ref="A36:H36"/>
    <mergeCell ref="F47:G47"/>
    <mergeCell ref="F49:G49"/>
    <mergeCell ref="D5:E5"/>
    <mergeCell ref="D6:E6"/>
    <mergeCell ref="D7:E7"/>
    <mergeCell ref="A9:H9"/>
    <mergeCell ref="F24:G24"/>
  </mergeCells>
  <printOptions/>
  <pageMargins left="0.37" right="0.2" top="0.25" bottom="0.25" header="0.3" footer="0.3"/>
  <pageSetup horizontalDpi="600" verticalDpi="600" orientation="portrait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2"/>
  <sheetViews>
    <sheetView showZeros="0" zoomScalePageLayoutView="0" workbookViewId="0" topLeftCell="A1">
      <selection activeCell="J5" sqref="J5"/>
    </sheetView>
  </sheetViews>
  <sheetFormatPr defaultColWidth="9.140625" defaultRowHeight="12.75"/>
  <cols>
    <col min="1" max="1" width="10.00390625" style="0" customWidth="1"/>
    <col min="2" max="2" width="40.8515625" style="0" customWidth="1"/>
    <col min="3" max="3" width="10.8515625" style="0" customWidth="1"/>
    <col min="4" max="4" width="15.7109375" style="0" customWidth="1"/>
    <col min="5" max="5" width="9.8515625" style="0" customWidth="1"/>
    <col min="6" max="6" width="37.7109375" style="0" customWidth="1"/>
    <col min="7" max="7" width="10.140625" style="0" customWidth="1"/>
    <col min="8" max="8" width="19.57421875" style="0" customWidth="1"/>
  </cols>
  <sheetData>
    <row r="1" spans="1:8" s="31" customFormat="1" ht="25.5" customHeight="1">
      <c r="A1" s="171" t="s">
        <v>98</v>
      </c>
      <c r="B1" s="171"/>
      <c r="C1" s="171"/>
      <c r="D1" s="171"/>
      <c r="E1" s="171"/>
      <c r="F1" s="171"/>
      <c r="G1" s="171"/>
      <c r="H1" s="171"/>
    </row>
    <row r="2" spans="1:8" s="31" customFormat="1" ht="25.5" customHeight="1">
      <c r="A2" s="172" t="s">
        <v>60</v>
      </c>
      <c r="B2" s="172"/>
      <c r="C2" s="172"/>
      <c r="D2" s="172"/>
      <c r="E2" s="172"/>
      <c r="F2" s="172"/>
      <c r="G2" s="172"/>
      <c r="H2" s="172"/>
    </row>
    <row r="3" spans="1:8" s="74" customFormat="1" ht="45" customHeight="1">
      <c r="A3" s="71" t="s">
        <v>61</v>
      </c>
      <c r="B3" s="173" t="s">
        <v>18</v>
      </c>
      <c r="C3" s="173"/>
      <c r="D3" s="162" t="s">
        <v>62</v>
      </c>
      <c r="E3" s="162"/>
      <c r="F3" s="72" t="s">
        <v>18</v>
      </c>
      <c r="G3" s="71" t="s">
        <v>63</v>
      </c>
      <c r="H3" s="73" t="s">
        <v>18</v>
      </c>
    </row>
    <row r="4" spans="1:8" s="74" customFormat="1" ht="34.5" customHeight="1">
      <c r="A4" s="75" t="s">
        <v>64</v>
      </c>
      <c r="B4" s="173" t="s">
        <v>18</v>
      </c>
      <c r="C4" s="173"/>
      <c r="D4" s="162" t="s">
        <v>65</v>
      </c>
      <c r="E4" s="162"/>
      <c r="F4" s="135" t="s">
        <v>51</v>
      </c>
      <c r="G4" s="76"/>
      <c r="H4" s="76"/>
    </row>
    <row r="5" spans="1:8" s="74" customFormat="1" ht="39" customHeight="1">
      <c r="A5" s="75" t="s">
        <v>99</v>
      </c>
      <c r="B5" s="77" t="s">
        <v>100</v>
      </c>
      <c r="C5" s="76"/>
      <c r="D5" s="162" t="s">
        <v>66</v>
      </c>
      <c r="E5" s="162"/>
      <c r="F5" s="78" t="s">
        <v>18</v>
      </c>
      <c r="G5" s="76"/>
      <c r="H5" s="76"/>
    </row>
    <row r="6" spans="2:8" s="74" customFormat="1" ht="28.5" customHeight="1">
      <c r="B6" s="79" t="s">
        <v>101</v>
      </c>
      <c r="C6" s="80"/>
      <c r="D6" s="162" t="s">
        <v>67</v>
      </c>
      <c r="E6" s="162"/>
      <c r="F6" s="78" t="s">
        <v>18</v>
      </c>
      <c r="G6" s="80"/>
      <c r="H6" s="80"/>
    </row>
    <row r="7" spans="1:8" s="74" customFormat="1" ht="26.25" customHeight="1">
      <c r="A7" s="81"/>
      <c r="B7" s="79" t="s">
        <v>102</v>
      </c>
      <c r="C7" s="82"/>
      <c r="D7" s="162" t="s">
        <v>68</v>
      </c>
      <c r="E7" s="162"/>
      <c r="F7" s="83"/>
      <c r="G7" s="82"/>
      <c r="H7" s="82"/>
    </row>
    <row r="8" spans="1:8" s="74" customFormat="1" ht="21.75" customHeight="1" thickBot="1">
      <c r="A8" s="84"/>
      <c r="B8" s="84"/>
      <c r="C8" s="84"/>
      <c r="D8" s="84"/>
      <c r="E8" s="84"/>
      <c r="F8" s="84"/>
      <c r="G8" s="84"/>
      <c r="H8" s="84"/>
    </row>
    <row r="9" spans="1:8" ht="29.25" customHeight="1" thickBot="1">
      <c r="A9" s="163" t="s">
        <v>69</v>
      </c>
      <c r="B9" s="164"/>
      <c r="C9" s="164"/>
      <c r="D9" s="164"/>
      <c r="E9" s="164"/>
      <c r="F9" s="164"/>
      <c r="G9" s="164"/>
      <c r="H9" s="165"/>
    </row>
    <row r="10" spans="1:8" ht="25.5" customHeight="1" thickBot="1">
      <c r="A10" s="85" t="s">
        <v>25</v>
      </c>
      <c r="B10" s="86" t="s">
        <v>70</v>
      </c>
      <c r="C10" s="86" t="s">
        <v>25</v>
      </c>
      <c r="D10" s="86" t="s">
        <v>71</v>
      </c>
      <c r="E10" s="86" t="s">
        <v>25</v>
      </c>
      <c r="F10" s="86" t="s">
        <v>70</v>
      </c>
      <c r="G10" s="86" t="s">
        <v>25</v>
      </c>
      <c r="H10" s="86" t="s">
        <v>71</v>
      </c>
    </row>
    <row r="11" spans="1:8" ht="21.75" customHeight="1" thickBot="1">
      <c r="A11" s="87">
        <v>300</v>
      </c>
      <c r="B11" s="88" t="s">
        <v>72</v>
      </c>
      <c r="C11" s="89">
        <v>300</v>
      </c>
      <c r="D11" s="90">
        <f>'12 Month Pymt Schedule'!J5</f>
        <v>0</v>
      </c>
      <c r="E11" s="87">
        <v>380</v>
      </c>
      <c r="F11" s="88" t="s">
        <v>75</v>
      </c>
      <c r="G11" s="89">
        <v>380</v>
      </c>
      <c r="H11" s="90">
        <f>'12 Month Pymt Schedule'!J18</f>
        <v>0</v>
      </c>
    </row>
    <row r="12" spans="1:8" ht="21.75" customHeight="1" thickBot="1">
      <c r="A12" s="87">
        <v>310</v>
      </c>
      <c r="B12" s="88" t="s">
        <v>27</v>
      </c>
      <c r="C12" s="89">
        <v>310</v>
      </c>
      <c r="D12" s="90">
        <f>'12 Month Pymt Schedule'!J6</f>
        <v>0</v>
      </c>
      <c r="E12" s="91">
        <v>385</v>
      </c>
      <c r="F12" s="92" t="s">
        <v>19</v>
      </c>
      <c r="G12" s="93">
        <v>385</v>
      </c>
      <c r="H12" s="90">
        <f>'12 Month Pymt Schedule'!J19</f>
        <v>0</v>
      </c>
    </row>
    <row r="13" spans="1:8" ht="21.75" customHeight="1" thickBot="1">
      <c r="A13" s="87">
        <v>320</v>
      </c>
      <c r="B13" s="88" t="s">
        <v>103</v>
      </c>
      <c r="C13" s="89">
        <v>320</v>
      </c>
      <c r="D13" s="90">
        <f>'12 Month Pymt Schedule'!J7</f>
        <v>0</v>
      </c>
      <c r="E13" s="89">
        <v>400</v>
      </c>
      <c r="F13" s="88" t="s">
        <v>22</v>
      </c>
      <c r="G13" s="89">
        <v>400</v>
      </c>
      <c r="H13" s="90">
        <f>'12 Month Pymt Schedule'!J20</f>
        <v>0</v>
      </c>
    </row>
    <row r="14" spans="1:8" ht="21.75" customHeight="1" thickBot="1">
      <c r="A14" s="87">
        <v>325</v>
      </c>
      <c r="B14" s="88" t="s">
        <v>92</v>
      </c>
      <c r="C14" s="89">
        <v>325</v>
      </c>
      <c r="D14" s="90">
        <f>'12 Month Pymt Schedule'!J8</f>
        <v>0</v>
      </c>
      <c r="E14" s="89">
        <v>410</v>
      </c>
      <c r="F14" s="94" t="s">
        <v>1</v>
      </c>
      <c r="G14" s="89">
        <v>410</v>
      </c>
      <c r="H14" s="90">
        <f>'12 Month Pymt Schedule'!J21</f>
        <v>0</v>
      </c>
    </row>
    <row r="15" spans="1:8" ht="21.75" customHeight="1" thickBot="1">
      <c r="A15" s="87">
        <v>330</v>
      </c>
      <c r="B15" s="95" t="s">
        <v>104</v>
      </c>
      <c r="C15" s="89">
        <v>330</v>
      </c>
      <c r="D15" s="90">
        <f>'12 Month Pymt Schedule'!J9</f>
        <v>0</v>
      </c>
      <c r="E15" s="89">
        <v>420</v>
      </c>
      <c r="F15" s="94" t="s">
        <v>2</v>
      </c>
      <c r="G15" s="89">
        <v>420</v>
      </c>
      <c r="H15" s="90">
        <f>'12 Month Pymt Schedule'!J22</f>
        <v>0</v>
      </c>
    </row>
    <row r="16" spans="1:8" ht="21.75" customHeight="1" thickBot="1">
      <c r="A16" s="87">
        <v>335</v>
      </c>
      <c r="B16" s="96" t="s">
        <v>95</v>
      </c>
      <c r="C16" s="89">
        <v>335</v>
      </c>
      <c r="D16" s="90">
        <f>'12 Month Pymt Schedule'!J10</f>
        <v>0</v>
      </c>
      <c r="E16" s="89">
        <v>430</v>
      </c>
      <c r="F16" s="94" t="s">
        <v>3</v>
      </c>
      <c r="G16" s="89">
        <v>430</v>
      </c>
      <c r="H16" s="90">
        <f>'12 Month Pymt Schedule'!J23</f>
        <v>0</v>
      </c>
    </row>
    <row r="17" spans="1:8" ht="21.75" customHeight="1" thickBot="1">
      <c r="A17" s="87">
        <v>340</v>
      </c>
      <c r="B17" s="88" t="s">
        <v>10</v>
      </c>
      <c r="C17" s="89">
        <v>340</v>
      </c>
      <c r="D17" s="90">
        <f>'12 Month Pymt Schedule'!J11</f>
        <v>0</v>
      </c>
      <c r="E17" s="89">
        <v>440</v>
      </c>
      <c r="F17" s="94" t="s">
        <v>73</v>
      </c>
      <c r="G17" s="89">
        <v>440</v>
      </c>
      <c r="H17" s="90">
        <f>'12 Month Pymt Schedule'!J24</f>
        <v>0</v>
      </c>
    </row>
    <row r="18" spans="1:8" ht="21.75" customHeight="1" thickBot="1">
      <c r="A18" s="87">
        <v>345</v>
      </c>
      <c r="B18" s="88" t="s">
        <v>105</v>
      </c>
      <c r="C18" s="89">
        <v>345</v>
      </c>
      <c r="D18" s="90">
        <f>'12 Month Pymt Schedule'!J12</f>
        <v>0</v>
      </c>
      <c r="E18" s="89">
        <v>450</v>
      </c>
      <c r="F18" s="94" t="s">
        <v>12</v>
      </c>
      <c r="G18" s="89">
        <v>450</v>
      </c>
      <c r="H18" s="90">
        <f>'12 Month Pymt Schedule'!J25</f>
        <v>0</v>
      </c>
    </row>
    <row r="19" spans="1:8" ht="21.75" customHeight="1" thickBot="1">
      <c r="A19" s="87">
        <v>350</v>
      </c>
      <c r="B19" s="88" t="s">
        <v>13</v>
      </c>
      <c r="C19" s="89">
        <v>350</v>
      </c>
      <c r="D19" s="90">
        <f>'12 Month Pymt Schedule'!J13</f>
        <v>0</v>
      </c>
      <c r="E19" s="89">
        <v>500</v>
      </c>
      <c r="F19" s="94" t="s">
        <v>74</v>
      </c>
      <c r="G19" s="89">
        <v>500</v>
      </c>
      <c r="H19" s="90">
        <f>'12 Month Pymt Schedule'!J26</f>
        <v>0</v>
      </c>
    </row>
    <row r="20" spans="1:8" ht="21.75" customHeight="1" thickBot="1">
      <c r="A20" s="87">
        <v>360</v>
      </c>
      <c r="B20" s="88" t="s">
        <v>24</v>
      </c>
      <c r="C20" s="89">
        <v>360</v>
      </c>
      <c r="D20" s="90">
        <f>'12 Month Pymt Schedule'!J14</f>
        <v>0</v>
      </c>
      <c r="E20" s="89">
        <v>510</v>
      </c>
      <c r="F20" s="94" t="s">
        <v>30</v>
      </c>
      <c r="G20" s="89">
        <v>510</v>
      </c>
      <c r="H20" s="90">
        <f>'12 Month Pymt Schedule'!J27</f>
        <v>0</v>
      </c>
    </row>
    <row r="21" spans="1:8" ht="21.75" customHeight="1" thickBot="1">
      <c r="A21" s="87">
        <v>365</v>
      </c>
      <c r="B21" s="88" t="s">
        <v>14</v>
      </c>
      <c r="C21" s="89">
        <v>365</v>
      </c>
      <c r="D21" s="90">
        <f>'12 Month Pymt Schedule'!J15</f>
        <v>0</v>
      </c>
      <c r="E21" s="91">
        <v>520</v>
      </c>
      <c r="F21" s="97" t="s">
        <v>31</v>
      </c>
      <c r="G21" s="93">
        <v>520</v>
      </c>
      <c r="H21" s="90">
        <f>'12 Month Pymt Schedule'!J28</f>
        <v>0</v>
      </c>
    </row>
    <row r="22" spans="1:8" ht="21.75" customHeight="1" thickBot="1">
      <c r="A22" s="87">
        <v>370</v>
      </c>
      <c r="B22" s="88" t="s">
        <v>15</v>
      </c>
      <c r="C22" s="89">
        <v>370</v>
      </c>
      <c r="D22" s="90">
        <f>'12 Month Pymt Schedule'!J16</f>
        <v>0</v>
      </c>
      <c r="E22" s="98"/>
      <c r="F22" s="99"/>
      <c r="G22" s="98"/>
      <c r="H22" s="56"/>
    </row>
    <row r="23" spans="1:8" ht="21.75" customHeight="1" thickBot="1">
      <c r="A23" s="87">
        <v>375</v>
      </c>
      <c r="B23" s="88" t="s">
        <v>16</v>
      </c>
      <c r="C23" s="89">
        <v>375</v>
      </c>
      <c r="D23" s="90">
        <f>'12 Month Pymt Schedule'!J17</f>
        <v>0</v>
      </c>
      <c r="E23" s="100" t="s">
        <v>18</v>
      </c>
      <c r="F23" s="101" t="s">
        <v>18</v>
      </c>
      <c r="G23" s="100" t="s">
        <v>18</v>
      </c>
      <c r="H23" s="134">
        <f>'12 Month Pymt Schedule'!F30</f>
        <v>0</v>
      </c>
    </row>
    <row r="24" spans="1:8" ht="21.75" customHeight="1" thickBot="1">
      <c r="A24" s="55"/>
      <c r="B24" s="56"/>
      <c r="C24" s="57"/>
      <c r="D24" s="102"/>
      <c r="E24" s="93" t="s">
        <v>18</v>
      </c>
      <c r="F24" s="166" t="s">
        <v>32</v>
      </c>
      <c r="G24" s="167"/>
      <c r="H24" s="90">
        <f>'12 Month Pymt Schedule'!J29</f>
        <v>0</v>
      </c>
    </row>
    <row r="25" spans="1:9" ht="21.75" customHeight="1" thickBot="1">
      <c r="A25" s="103"/>
      <c r="B25" s="104" t="s">
        <v>76</v>
      </c>
      <c r="C25" s="103"/>
      <c r="D25" s="59" t="s">
        <v>18</v>
      </c>
      <c r="E25" s="58"/>
      <c r="F25" s="60"/>
      <c r="G25" s="58"/>
      <c r="H25" s="59"/>
      <c r="I25" s="32"/>
    </row>
    <row r="26" spans="1:10" ht="29.25" customHeight="1" thickBot="1">
      <c r="A26" s="168" t="s">
        <v>80</v>
      </c>
      <c r="B26" s="169"/>
      <c r="C26" s="169"/>
      <c r="D26" s="169"/>
      <c r="E26" s="169"/>
      <c r="F26" s="169"/>
      <c r="G26" s="169"/>
      <c r="H26" s="170"/>
      <c r="J26" s="33"/>
    </row>
    <row r="27" spans="1:8" s="34" customFormat="1" ht="27" customHeight="1" thickBot="1">
      <c r="A27" s="105" t="s">
        <v>25</v>
      </c>
      <c r="B27" s="54" t="s">
        <v>70</v>
      </c>
      <c r="C27" s="54" t="s">
        <v>25</v>
      </c>
      <c r="D27" s="54" t="s">
        <v>71</v>
      </c>
      <c r="E27" s="54" t="s">
        <v>25</v>
      </c>
      <c r="F27" s="54" t="s">
        <v>70</v>
      </c>
      <c r="G27" s="54" t="s">
        <v>25</v>
      </c>
      <c r="H27" s="54" t="s">
        <v>71</v>
      </c>
    </row>
    <row r="28" spans="1:8" ht="21.75" customHeight="1" thickBot="1">
      <c r="A28" s="106">
        <v>605</v>
      </c>
      <c r="B28" s="107" t="s">
        <v>33</v>
      </c>
      <c r="C28" s="108">
        <v>605</v>
      </c>
      <c r="D28" s="35">
        <f>'12 Month Pymt Schedule'!J33</f>
        <v>0</v>
      </c>
      <c r="E28" s="108">
        <v>645</v>
      </c>
      <c r="F28" s="109" t="s">
        <v>38</v>
      </c>
      <c r="G28" s="108">
        <v>645</v>
      </c>
      <c r="H28" s="35">
        <f>'12 Month Pymt Schedule'!J34</f>
        <v>0</v>
      </c>
    </row>
    <row r="29" spans="1:8" ht="21.75" customHeight="1" thickBot="1">
      <c r="A29" s="110" t="s">
        <v>18</v>
      </c>
      <c r="B29" s="111" t="s">
        <v>18</v>
      </c>
      <c r="C29" s="112" t="s">
        <v>18</v>
      </c>
      <c r="D29" s="35"/>
      <c r="E29" s="113"/>
      <c r="F29" s="150" t="s">
        <v>81</v>
      </c>
      <c r="G29" s="151"/>
      <c r="H29" s="35">
        <f>'12 Month Pymt Schedule'!J35</f>
        <v>0</v>
      </c>
    </row>
    <row r="30" spans="1:8" s="32" customFormat="1" ht="21.75" customHeight="1" thickBot="1">
      <c r="A30" s="61"/>
      <c r="B30" s="61"/>
      <c r="C30" s="61"/>
      <c r="D30" s="61"/>
      <c r="E30" s="61"/>
      <c r="F30" s="61"/>
      <c r="G30" s="61"/>
      <c r="H30" s="61"/>
    </row>
    <row r="31" spans="1:8" ht="29.25" customHeight="1" thickBot="1">
      <c r="A31" s="152" t="s">
        <v>106</v>
      </c>
      <c r="B31" s="153"/>
      <c r="C31" s="153"/>
      <c r="D31" s="153"/>
      <c r="E31" s="153"/>
      <c r="F31" s="153"/>
      <c r="G31" s="153"/>
      <c r="H31" s="154"/>
    </row>
    <row r="32" spans="1:8" ht="25.5" customHeight="1" thickBot="1">
      <c r="A32" s="114" t="s">
        <v>25</v>
      </c>
      <c r="B32" s="63" t="s">
        <v>70</v>
      </c>
      <c r="C32" s="54" t="s">
        <v>25</v>
      </c>
      <c r="D32" s="54" t="s">
        <v>71</v>
      </c>
      <c r="E32" s="62" t="s">
        <v>25</v>
      </c>
      <c r="F32" s="63" t="s">
        <v>70</v>
      </c>
      <c r="G32" s="54" t="s">
        <v>25</v>
      </c>
      <c r="H32" s="54" t="s">
        <v>71</v>
      </c>
    </row>
    <row r="33" spans="1:8" ht="21.75" customHeight="1" thickBot="1">
      <c r="A33" s="115">
        <v>610</v>
      </c>
      <c r="B33" s="116" t="s">
        <v>107</v>
      </c>
      <c r="C33" s="115">
        <v>610</v>
      </c>
      <c r="D33" s="117">
        <f>'12 Month Pymt Schedule'!J39</f>
        <v>0</v>
      </c>
      <c r="E33" s="118">
        <v>630</v>
      </c>
      <c r="F33" s="116" t="s">
        <v>78</v>
      </c>
      <c r="G33" s="118">
        <v>630</v>
      </c>
      <c r="H33" s="117">
        <f>'12 Month Pymt Schedule'!J42</f>
        <v>0</v>
      </c>
    </row>
    <row r="34" spans="1:8" ht="21.75" customHeight="1" thickBot="1">
      <c r="A34" s="119">
        <v>615</v>
      </c>
      <c r="B34" s="116" t="s">
        <v>35</v>
      </c>
      <c r="C34" s="119">
        <v>615</v>
      </c>
      <c r="D34" s="117">
        <f>'12 Month Pymt Schedule'!J40</f>
        <v>0</v>
      </c>
      <c r="E34" s="120">
        <v>660</v>
      </c>
      <c r="F34" s="121" t="s">
        <v>39</v>
      </c>
      <c r="G34" s="120">
        <v>660</v>
      </c>
      <c r="H34" s="117">
        <f>'12 Month Pymt Schedule'!J43</f>
        <v>0</v>
      </c>
    </row>
    <row r="35" spans="1:8" ht="21.75" customHeight="1" thickBot="1">
      <c r="A35" s="119">
        <v>620</v>
      </c>
      <c r="B35" s="121" t="s">
        <v>77</v>
      </c>
      <c r="C35" s="119">
        <v>620</v>
      </c>
      <c r="D35" s="117">
        <f>'12 Month Pymt Schedule'!J41</f>
        <v>0</v>
      </c>
      <c r="E35" s="119">
        <v>665</v>
      </c>
      <c r="F35" s="122" t="s">
        <v>40</v>
      </c>
      <c r="G35" s="119">
        <v>665</v>
      </c>
      <c r="H35" s="117">
        <f>'12 Month Pymt Schedule'!J44</f>
        <v>0</v>
      </c>
    </row>
    <row r="36" spans="1:8" ht="21.75" customHeight="1" thickBot="1">
      <c r="A36" s="155"/>
      <c r="B36" s="156"/>
      <c r="C36" s="156"/>
      <c r="D36" s="156"/>
      <c r="E36" s="156"/>
      <c r="F36" s="156"/>
      <c r="G36" s="156"/>
      <c r="H36" s="157"/>
    </row>
    <row r="37" spans="1:8" ht="21.75" customHeight="1" thickBot="1">
      <c r="A37" s="123">
        <v>700</v>
      </c>
      <c r="B37" s="124" t="s">
        <v>6</v>
      </c>
      <c r="C37" s="125">
        <v>700</v>
      </c>
      <c r="D37" s="117">
        <f>'12 Month Pymt Schedule'!J46</f>
        <v>0</v>
      </c>
      <c r="E37" s="126">
        <v>770</v>
      </c>
      <c r="F37" s="124" t="s">
        <v>11</v>
      </c>
      <c r="G37" s="126">
        <v>770</v>
      </c>
      <c r="H37" s="117">
        <f>'12 Month Pymt Schedule'!J52</f>
        <v>0</v>
      </c>
    </row>
    <row r="38" spans="1:8" ht="21.75" customHeight="1" thickBot="1">
      <c r="A38" s="123">
        <v>705</v>
      </c>
      <c r="B38" s="127" t="s">
        <v>41</v>
      </c>
      <c r="C38" s="128">
        <v>705</v>
      </c>
      <c r="D38" s="117">
        <f>'12 Month Pymt Schedule'!J47</f>
        <v>0</v>
      </c>
      <c r="E38" s="129">
        <v>770</v>
      </c>
      <c r="F38" s="127"/>
      <c r="G38" s="129">
        <v>770</v>
      </c>
      <c r="H38" s="117">
        <f>'12 Month Pymt Schedule'!J53</f>
        <v>0</v>
      </c>
    </row>
    <row r="39" spans="1:8" ht="21.75" customHeight="1" thickBot="1">
      <c r="A39" s="123">
        <v>710</v>
      </c>
      <c r="B39" s="130" t="s">
        <v>42</v>
      </c>
      <c r="C39" s="128">
        <v>710</v>
      </c>
      <c r="D39" s="117">
        <f>'12 Month Pymt Schedule'!J48</f>
        <v>0</v>
      </c>
      <c r="E39" s="129">
        <v>770</v>
      </c>
      <c r="F39" s="127"/>
      <c r="G39" s="129">
        <v>770</v>
      </c>
      <c r="H39" s="117">
        <f>'12 Month Pymt Schedule'!J54</f>
        <v>0</v>
      </c>
    </row>
    <row r="40" spans="1:8" ht="21.75" customHeight="1" thickBot="1">
      <c r="A40" s="123">
        <v>720</v>
      </c>
      <c r="B40" s="127" t="s">
        <v>20</v>
      </c>
      <c r="C40" s="128">
        <v>720</v>
      </c>
      <c r="D40" s="117">
        <f>'12 Month Pymt Schedule'!J49</f>
        <v>0</v>
      </c>
      <c r="E40" s="129">
        <v>770</v>
      </c>
      <c r="F40" s="127"/>
      <c r="G40" s="129">
        <v>770</v>
      </c>
      <c r="H40" s="117">
        <f>'12 Month Pymt Schedule'!J55</f>
        <v>0</v>
      </c>
    </row>
    <row r="41" spans="1:8" ht="21.75" customHeight="1" thickBot="1">
      <c r="A41" s="123">
        <v>725</v>
      </c>
      <c r="B41" s="127" t="s">
        <v>8</v>
      </c>
      <c r="C41" s="128">
        <v>725</v>
      </c>
      <c r="D41" s="117">
        <f>'12 Month Pymt Schedule'!J50</f>
        <v>0</v>
      </c>
      <c r="E41" s="129">
        <v>775</v>
      </c>
      <c r="F41" s="127" t="s">
        <v>21</v>
      </c>
      <c r="G41" s="129">
        <v>775</v>
      </c>
      <c r="H41" s="117">
        <f>'12 Month Pymt Schedule'!J56</f>
        <v>0</v>
      </c>
    </row>
    <row r="42" spans="1:8" ht="21.75" customHeight="1" thickBot="1">
      <c r="A42" s="123">
        <v>730</v>
      </c>
      <c r="B42" s="127" t="s">
        <v>7</v>
      </c>
      <c r="C42" s="128">
        <v>730</v>
      </c>
      <c r="D42" s="117">
        <f>'12 Month Pymt Schedule'!J51</f>
        <v>0</v>
      </c>
      <c r="E42" s="129">
        <v>780</v>
      </c>
      <c r="F42" s="127" t="s">
        <v>108</v>
      </c>
      <c r="G42" s="129">
        <v>780</v>
      </c>
      <c r="H42" s="117">
        <f>'12 Month Pymt Schedule'!J57</f>
        <v>0</v>
      </c>
    </row>
    <row r="43" spans="1:8" ht="21.75" customHeight="1" thickBot="1">
      <c r="A43" s="131"/>
      <c r="B43" s="127"/>
      <c r="C43" s="131"/>
      <c r="D43" s="117"/>
      <c r="E43" s="129">
        <v>785</v>
      </c>
      <c r="F43" s="127" t="s">
        <v>5</v>
      </c>
      <c r="G43" s="129">
        <v>785</v>
      </c>
      <c r="H43" s="117">
        <f>'12 Month Pymt Schedule'!J58</f>
        <v>0</v>
      </c>
    </row>
    <row r="44" spans="1:8" ht="21.75" customHeight="1" thickBot="1">
      <c r="A44" s="131"/>
      <c r="B44" s="127"/>
      <c r="C44" s="131"/>
      <c r="D44" s="117"/>
      <c r="E44" s="129">
        <v>785</v>
      </c>
      <c r="F44" s="127"/>
      <c r="G44" s="129">
        <v>785</v>
      </c>
      <c r="H44" s="117">
        <f>'12 Month Pymt Schedule'!J59</f>
        <v>0</v>
      </c>
    </row>
    <row r="45" spans="1:8" ht="21.75" customHeight="1" thickBot="1">
      <c r="A45" s="131"/>
      <c r="B45" s="127"/>
      <c r="C45" s="131"/>
      <c r="D45" s="117"/>
      <c r="E45" s="129">
        <v>785</v>
      </c>
      <c r="F45" s="127"/>
      <c r="G45" s="129">
        <v>785</v>
      </c>
      <c r="H45" s="117">
        <f>'12 Month Pymt Schedule'!J60</f>
        <v>0</v>
      </c>
    </row>
    <row r="46" spans="1:8" ht="21.75" customHeight="1" thickBot="1">
      <c r="A46" s="131"/>
      <c r="B46" s="127"/>
      <c r="C46" s="131"/>
      <c r="D46" s="117"/>
      <c r="E46" s="129"/>
      <c r="F46" s="127"/>
      <c r="G46" s="129"/>
      <c r="H46" s="117">
        <f>'12 Month Pymt Schedule'!J61</f>
        <v>0</v>
      </c>
    </row>
    <row r="47" spans="1:8" ht="21.75" customHeight="1" thickBot="1">
      <c r="A47" s="131"/>
      <c r="B47" s="127"/>
      <c r="C47" s="131"/>
      <c r="D47" s="132"/>
      <c r="E47" s="133"/>
      <c r="F47" s="158" t="s">
        <v>109</v>
      </c>
      <c r="G47" s="159"/>
      <c r="H47" s="117">
        <f>'12 Month Pymt Schedule'!J62</f>
        <v>0</v>
      </c>
    </row>
    <row r="48" spans="1:8" ht="21.75" customHeight="1" thickBot="1">
      <c r="A48" s="36"/>
      <c r="B48" s="36"/>
      <c r="C48" s="64"/>
      <c r="H48" s="117">
        <f>'12 Month Pymt Schedule'!J63</f>
        <v>0</v>
      </c>
    </row>
    <row r="49" spans="1:8" ht="27" customHeight="1" thickBot="1">
      <c r="A49" s="32"/>
      <c r="C49" s="32"/>
      <c r="D49" s="32"/>
      <c r="E49" s="32"/>
      <c r="F49" s="160" t="s">
        <v>43</v>
      </c>
      <c r="G49" s="161"/>
      <c r="H49" s="132">
        <f>'12 Month Pymt Schedule'!J64</f>
        <v>0</v>
      </c>
    </row>
    <row r="50" spans="1:4" ht="21.75" customHeight="1">
      <c r="A50" s="32"/>
      <c r="B50" s="32"/>
      <c r="C50" s="32"/>
      <c r="D50" s="32"/>
    </row>
    <row r="51" spans="1:8" ht="18.75" customHeight="1">
      <c r="A51" s="32"/>
      <c r="C51" s="32"/>
      <c r="D51" s="32"/>
      <c r="E51" s="32"/>
      <c r="F51" s="32"/>
      <c r="G51" s="32"/>
      <c r="H51" s="32"/>
    </row>
    <row r="52" spans="1:8" ht="18.75" customHeight="1">
      <c r="A52" s="32"/>
      <c r="C52" s="32"/>
      <c r="D52" s="32"/>
      <c r="E52" s="32"/>
      <c r="F52" s="32"/>
      <c r="G52" s="32"/>
      <c r="H52" s="32"/>
    </row>
    <row r="53" spans="1:8" ht="18.75" customHeight="1">
      <c r="A53" s="32"/>
      <c r="C53" s="32"/>
      <c r="D53" s="32"/>
      <c r="E53" s="32"/>
      <c r="F53" s="32"/>
      <c r="G53" s="32"/>
      <c r="H53" s="32"/>
    </row>
    <row r="54" spans="1:8" ht="18.75" customHeight="1">
      <c r="A54" s="32"/>
      <c r="C54" s="32"/>
      <c r="D54" s="32"/>
      <c r="E54" s="32"/>
      <c r="F54" s="32"/>
      <c r="G54" s="32"/>
      <c r="H54" s="32"/>
    </row>
    <row r="55" spans="1:8" ht="18.75" customHeight="1">
      <c r="A55" s="32"/>
      <c r="C55" s="32"/>
      <c r="D55" s="32"/>
      <c r="E55" s="32"/>
      <c r="F55" s="32"/>
      <c r="G55" s="32"/>
      <c r="H55" s="32"/>
    </row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>
      <c r="B82" s="37"/>
    </row>
    <row r="83" ht="18.75" customHeight="1"/>
  </sheetData>
  <sheetProtection/>
  <mergeCells count="17">
    <mergeCell ref="A26:H26"/>
    <mergeCell ref="A1:H1"/>
    <mergeCell ref="A2:H2"/>
    <mergeCell ref="B3:C3"/>
    <mergeCell ref="D3:E3"/>
    <mergeCell ref="B4:C4"/>
    <mergeCell ref="D4:E4"/>
    <mergeCell ref="F29:G29"/>
    <mergeCell ref="A31:H31"/>
    <mergeCell ref="A36:H36"/>
    <mergeCell ref="F47:G47"/>
    <mergeCell ref="F49:G49"/>
    <mergeCell ref="D5:E5"/>
    <mergeCell ref="D6:E6"/>
    <mergeCell ref="D7:E7"/>
    <mergeCell ref="A9:H9"/>
    <mergeCell ref="F24:G24"/>
  </mergeCells>
  <printOptions/>
  <pageMargins left="0.37" right="0.2" top="0.25" bottom="0.25" header="0.3" footer="0.3"/>
  <pageSetup horizontalDpi="600" verticalDpi="600" orientation="portrait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82"/>
  <sheetViews>
    <sheetView showZeros="0" zoomScalePageLayoutView="0" workbookViewId="0" topLeftCell="A1">
      <selection activeCell="J6" sqref="J6"/>
    </sheetView>
  </sheetViews>
  <sheetFormatPr defaultColWidth="9.140625" defaultRowHeight="12.75"/>
  <cols>
    <col min="1" max="1" width="10.00390625" style="0" customWidth="1"/>
    <col min="2" max="2" width="40.8515625" style="0" customWidth="1"/>
    <col min="3" max="3" width="10.8515625" style="0" customWidth="1"/>
    <col min="4" max="4" width="15.7109375" style="0" customWidth="1"/>
    <col min="5" max="5" width="9.8515625" style="0" customWidth="1"/>
    <col min="6" max="6" width="37.7109375" style="0" customWidth="1"/>
    <col min="7" max="7" width="10.140625" style="0" customWidth="1"/>
    <col min="8" max="8" width="19.57421875" style="0" customWidth="1"/>
  </cols>
  <sheetData>
    <row r="1" spans="1:8" s="31" customFormat="1" ht="25.5" customHeight="1">
      <c r="A1" s="171" t="s">
        <v>98</v>
      </c>
      <c r="B1" s="171"/>
      <c r="C1" s="171"/>
      <c r="D1" s="171"/>
      <c r="E1" s="171"/>
      <c r="F1" s="171"/>
      <c r="G1" s="171"/>
      <c r="H1" s="171"/>
    </row>
    <row r="2" spans="1:8" s="31" customFormat="1" ht="25.5" customHeight="1">
      <c r="A2" s="172" t="s">
        <v>60</v>
      </c>
      <c r="B2" s="172"/>
      <c r="C2" s="172"/>
      <c r="D2" s="172"/>
      <c r="E2" s="172"/>
      <c r="F2" s="172"/>
      <c r="G2" s="172"/>
      <c r="H2" s="172"/>
    </row>
    <row r="3" spans="1:8" s="74" customFormat="1" ht="45" customHeight="1">
      <c r="A3" s="71" t="s">
        <v>61</v>
      </c>
      <c r="B3" s="173" t="s">
        <v>18</v>
      </c>
      <c r="C3" s="173"/>
      <c r="D3" s="162" t="s">
        <v>62</v>
      </c>
      <c r="E3" s="162"/>
      <c r="F3" s="72" t="s">
        <v>18</v>
      </c>
      <c r="G3" s="71" t="s">
        <v>63</v>
      </c>
      <c r="H3" s="73" t="s">
        <v>18</v>
      </c>
    </row>
    <row r="4" spans="1:8" s="74" customFormat="1" ht="34.5" customHeight="1">
      <c r="A4" s="75" t="s">
        <v>64</v>
      </c>
      <c r="B4" s="173" t="s">
        <v>18</v>
      </c>
      <c r="C4" s="173"/>
      <c r="D4" s="162" t="s">
        <v>65</v>
      </c>
      <c r="E4" s="162"/>
      <c r="F4" s="135" t="s">
        <v>52</v>
      </c>
      <c r="G4" s="76"/>
      <c r="H4" s="76"/>
    </row>
    <row r="5" spans="1:8" s="74" customFormat="1" ht="39" customHeight="1">
      <c r="A5" s="75" t="s">
        <v>99</v>
      </c>
      <c r="B5" s="77" t="s">
        <v>100</v>
      </c>
      <c r="C5" s="76"/>
      <c r="D5" s="162" t="s">
        <v>66</v>
      </c>
      <c r="E5" s="162"/>
      <c r="F5" s="78" t="s">
        <v>18</v>
      </c>
      <c r="G5" s="76"/>
      <c r="H5" s="76"/>
    </row>
    <row r="6" spans="2:8" s="74" customFormat="1" ht="28.5" customHeight="1">
      <c r="B6" s="79" t="s">
        <v>101</v>
      </c>
      <c r="C6" s="80"/>
      <c r="D6" s="162" t="s">
        <v>67</v>
      </c>
      <c r="E6" s="162"/>
      <c r="F6" s="78" t="s">
        <v>18</v>
      </c>
      <c r="G6" s="80"/>
      <c r="H6" s="80"/>
    </row>
    <row r="7" spans="1:8" s="74" customFormat="1" ht="26.25" customHeight="1">
      <c r="A7" s="81"/>
      <c r="B7" s="79" t="s">
        <v>102</v>
      </c>
      <c r="C7" s="82"/>
      <c r="D7" s="162" t="s">
        <v>68</v>
      </c>
      <c r="E7" s="162"/>
      <c r="F7" s="83"/>
      <c r="G7" s="82"/>
      <c r="H7" s="82"/>
    </row>
    <row r="8" spans="1:8" s="74" customFormat="1" ht="21.75" customHeight="1" thickBot="1">
      <c r="A8" s="84"/>
      <c r="B8" s="84"/>
      <c r="C8" s="84"/>
      <c r="D8" s="84"/>
      <c r="E8" s="84"/>
      <c r="F8" s="84"/>
      <c r="G8" s="84"/>
      <c r="H8" s="84"/>
    </row>
    <row r="9" spans="1:8" ht="29.25" customHeight="1" thickBot="1">
      <c r="A9" s="163" t="s">
        <v>69</v>
      </c>
      <c r="B9" s="164"/>
      <c r="C9" s="164"/>
      <c r="D9" s="164"/>
      <c r="E9" s="164"/>
      <c r="F9" s="164"/>
      <c r="G9" s="164"/>
      <c r="H9" s="165"/>
    </row>
    <row r="10" spans="1:8" ht="25.5" customHeight="1" thickBot="1">
      <c r="A10" s="85" t="s">
        <v>25</v>
      </c>
      <c r="B10" s="86" t="s">
        <v>70</v>
      </c>
      <c r="C10" s="86" t="s">
        <v>25</v>
      </c>
      <c r="D10" s="86" t="s">
        <v>71</v>
      </c>
      <c r="E10" s="86" t="s">
        <v>25</v>
      </c>
      <c r="F10" s="86" t="s">
        <v>70</v>
      </c>
      <c r="G10" s="86" t="s">
        <v>25</v>
      </c>
      <c r="H10" s="86" t="s">
        <v>71</v>
      </c>
    </row>
    <row r="11" spans="1:8" ht="21.75" customHeight="1" thickBot="1">
      <c r="A11" s="87">
        <v>300</v>
      </c>
      <c r="B11" s="88" t="s">
        <v>72</v>
      </c>
      <c r="C11" s="89">
        <v>300</v>
      </c>
      <c r="D11" s="90">
        <f>'12 Month Pymt Schedule'!K5</f>
        <v>0</v>
      </c>
      <c r="E11" s="87">
        <v>380</v>
      </c>
      <c r="F11" s="88" t="s">
        <v>75</v>
      </c>
      <c r="G11" s="89">
        <v>380</v>
      </c>
      <c r="H11" s="90">
        <f>'12 Month Pymt Schedule'!K18</f>
        <v>0</v>
      </c>
    </row>
    <row r="12" spans="1:8" ht="21.75" customHeight="1" thickBot="1">
      <c r="A12" s="87">
        <v>310</v>
      </c>
      <c r="B12" s="88" t="s">
        <v>27</v>
      </c>
      <c r="C12" s="89">
        <v>310</v>
      </c>
      <c r="D12" s="90">
        <f>'12 Month Pymt Schedule'!K6</f>
        <v>0</v>
      </c>
      <c r="E12" s="91">
        <v>385</v>
      </c>
      <c r="F12" s="92" t="s">
        <v>19</v>
      </c>
      <c r="G12" s="93">
        <v>385</v>
      </c>
      <c r="H12" s="90">
        <f>'12 Month Pymt Schedule'!K19</f>
        <v>0</v>
      </c>
    </row>
    <row r="13" spans="1:8" ht="21.75" customHeight="1" thickBot="1">
      <c r="A13" s="87">
        <v>320</v>
      </c>
      <c r="B13" s="88" t="s">
        <v>103</v>
      </c>
      <c r="C13" s="89">
        <v>320</v>
      </c>
      <c r="D13" s="90">
        <f>'12 Month Pymt Schedule'!K7</f>
        <v>0</v>
      </c>
      <c r="E13" s="89">
        <v>400</v>
      </c>
      <c r="F13" s="88" t="s">
        <v>22</v>
      </c>
      <c r="G13" s="89">
        <v>400</v>
      </c>
      <c r="H13" s="90">
        <f>'12 Month Pymt Schedule'!K20</f>
        <v>0</v>
      </c>
    </row>
    <row r="14" spans="1:8" ht="21.75" customHeight="1" thickBot="1">
      <c r="A14" s="87">
        <v>325</v>
      </c>
      <c r="B14" s="88" t="s">
        <v>92</v>
      </c>
      <c r="C14" s="89">
        <v>325</v>
      </c>
      <c r="D14" s="90">
        <f>'12 Month Pymt Schedule'!K8</f>
        <v>0</v>
      </c>
      <c r="E14" s="89">
        <v>410</v>
      </c>
      <c r="F14" s="94" t="s">
        <v>1</v>
      </c>
      <c r="G14" s="89">
        <v>410</v>
      </c>
      <c r="H14" s="90">
        <f>'12 Month Pymt Schedule'!K21</f>
        <v>0</v>
      </c>
    </row>
    <row r="15" spans="1:8" ht="21.75" customHeight="1" thickBot="1">
      <c r="A15" s="87">
        <v>330</v>
      </c>
      <c r="B15" s="95" t="s">
        <v>104</v>
      </c>
      <c r="C15" s="89">
        <v>330</v>
      </c>
      <c r="D15" s="90">
        <f>'12 Month Pymt Schedule'!K9</f>
        <v>0</v>
      </c>
      <c r="E15" s="89">
        <v>420</v>
      </c>
      <c r="F15" s="94" t="s">
        <v>2</v>
      </c>
      <c r="G15" s="89">
        <v>420</v>
      </c>
      <c r="H15" s="90">
        <f>'12 Month Pymt Schedule'!K22</f>
        <v>0</v>
      </c>
    </row>
    <row r="16" spans="1:8" ht="21.75" customHeight="1" thickBot="1">
      <c r="A16" s="87">
        <v>335</v>
      </c>
      <c r="B16" s="96" t="s">
        <v>95</v>
      </c>
      <c r="C16" s="89">
        <v>335</v>
      </c>
      <c r="D16" s="90">
        <f>'12 Month Pymt Schedule'!K10</f>
        <v>0</v>
      </c>
      <c r="E16" s="89">
        <v>430</v>
      </c>
      <c r="F16" s="94" t="s">
        <v>3</v>
      </c>
      <c r="G16" s="89">
        <v>430</v>
      </c>
      <c r="H16" s="90">
        <f>'12 Month Pymt Schedule'!K23</f>
        <v>0</v>
      </c>
    </row>
    <row r="17" spans="1:8" ht="21.75" customHeight="1" thickBot="1">
      <c r="A17" s="87">
        <v>340</v>
      </c>
      <c r="B17" s="88" t="s">
        <v>10</v>
      </c>
      <c r="C17" s="89">
        <v>340</v>
      </c>
      <c r="D17" s="90">
        <f>'12 Month Pymt Schedule'!K11</f>
        <v>0</v>
      </c>
      <c r="E17" s="89">
        <v>440</v>
      </c>
      <c r="F17" s="94" t="s">
        <v>73</v>
      </c>
      <c r="G17" s="89">
        <v>440</v>
      </c>
      <c r="H17" s="90">
        <f>'12 Month Pymt Schedule'!K24</f>
        <v>0</v>
      </c>
    </row>
    <row r="18" spans="1:8" ht="21.75" customHeight="1" thickBot="1">
      <c r="A18" s="87">
        <v>345</v>
      </c>
      <c r="B18" s="88" t="s">
        <v>105</v>
      </c>
      <c r="C18" s="89">
        <v>345</v>
      </c>
      <c r="D18" s="90">
        <f>'12 Month Pymt Schedule'!K12</f>
        <v>0</v>
      </c>
      <c r="E18" s="89">
        <v>450</v>
      </c>
      <c r="F18" s="94" t="s">
        <v>12</v>
      </c>
      <c r="G18" s="89">
        <v>450</v>
      </c>
      <c r="H18" s="90">
        <f>'12 Month Pymt Schedule'!K25</f>
        <v>0</v>
      </c>
    </row>
    <row r="19" spans="1:8" ht="21.75" customHeight="1" thickBot="1">
      <c r="A19" s="87">
        <v>350</v>
      </c>
      <c r="B19" s="88" t="s">
        <v>13</v>
      </c>
      <c r="C19" s="89">
        <v>350</v>
      </c>
      <c r="D19" s="90">
        <f>'12 Month Pymt Schedule'!K13</f>
        <v>0</v>
      </c>
      <c r="E19" s="89">
        <v>500</v>
      </c>
      <c r="F19" s="94" t="s">
        <v>74</v>
      </c>
      <c r="G19" s="89">
        <v>500</v>
      </c>
      <c r="H19" s="90">
        <f>'12 Month Pymt Schedule'!K26</f>
        <v>0</v>
      </c>
    </row>
    <row r="20" spans="1:8" ht="21.75" customHeight="1" thickBot="1">
      <c r="A20" s="87">
        <v>360</v>
      </c>
      <c r="B20" s="88" t="s">
        <v>24</v>
      </c>
      <c r="C20" s="89">
        <v>360</v>
      </c>
      <c r="D20" s="90">
        <f>'12 Month Pymt Schedule'!K14</f>
        <v>0</v>
      </c>
      <c r="E20" s="89">
        <v>510</v>
      </c>
      <c r="F20" s="94" t="s">
        <v>30</v>
      </c>
      <c r="G20" s="89">
        <v>510</v>
      </c>
      <c r="H20" s="90">
        <f>'12 Month Pymt Schedule'!K27</f>
        <v>0</v>
      </c>
    </row>
    <row r="21" spans="1:8" ht="21.75" customHeight="1" thickBot="1">
      <c r="A21" s="87">
        <v>365</v>
      </c>
      <c r="B21" s="88" t="s">
        <v>14</v>
      </c>
      <c r="C21" s="89">
        <v>365</v>
      </c>
      <c r="D21" s="90">
        <f>'12 Month Pymt Schedule'!K15</f>
        <v>0</v>
      </c>
      <c r="E21" s="91">
        <v>520</v>
      </c>
      <c r="F21" s="97" t="s">
        <v>31</v>
      </c>
      <c r="G21" s="93">
        <v>520</v>
      </c>
      <c r="H21" s="90">
        <f>'12 Month Pymt Schedule'!K28</f>
        <v>0</v>
      </c>
    </row>
    <row r="22" spans="1:8" ht="21.75" customHeight="1" thickBot="1">
      <c r="A22" s="87">
        <v>370</v>
      </c>
      <c r="B22" s="88" t="s">
        <v>15</v>
      </c>
      <c r="C22" s="89">
        <v>370</v>
      </c>
      <c r="D22" s="90">
        <f>'12 Month Pymt Schedule'!K16</f>
        <v>0</v>
      </c>
      <c r="E22" s="98"/>
      <c r="F22" s="99"/>
      <c r="G22" s="98"/>
      <c r="H22" s="56"/>
    </row>
    <row r="23" spans="1:8" ht="21.75" customHeight="1" thickBot="1">
      <c r="A23" s="87">
        <v>375</v>
      </c>
      <c r="B23" s="88" t="s">
        <v>16</v>
      </c>
      <c r="C23" s="89">
        <v>375</v>
      </c>
      <c r="D23" s="90">
        <f>'12 Month Pymt Schedule'!K17</f>
        <v>0</v>
      </c>
      <c r="E23" s="100" t="s">
        <v>18</v>
      </c>
      <c r="F23" s="101" t="s">
        <v>18</v>
      </c>
      <c r="G23" s="100" t="s">
        <v>18</v>
      </c>
      <c r="H23" s="134">
        <f>'12 Month Pymt Schedule'!F30</f>
        <v>0</v>
      </c>
    </row>
    <row r="24" spans="1:8" ht="21.75" customHeight="1" thickBot="1">
      <c r="A24" s="55"/>
      <c r="B24" s="56"/>
      <c r="C24" s="57"/>
      <c r="D24" s="102"/>
      <c r="E24" s="93" t="s">
        <v>18</v>
      </c>
      <c r="F24" s="166" t="s">
        <v>32</v>
      </c>
      <c r="G24" s="167"/>
      <c r="H24" s="90">
        <f>'12 Month Pymt Schedule'!K29</f>
        <v>0</v>
      </c>
    </row>
    <row r="25" spans="1:9" ht="21.75" customHeight="1" thickBot="1">
      <c r="A25" s="103"/>
      <c r="B25" s="104" t="s">
        <v>76</v>
      </c>
      <c r="C25" s="103"/>
      <c r="D25" s="59" t="s">
        <v>18</v>
      </c>
      <c r="E25" s="58"/>
      <c r="F25" s="60"/>
      <c r="G25" s="58"/>
      <c r="H25" s="59"/>
      <c r="I25" s="32"/>
    </row>
    <row r="26" spans="1:10" ht="29.25" customHeight="1" thickBot="1">
      <c r="A26" s="168" t="s">
        <v>80</v>
      </c>
      <c r="B26" s="169"/>
      <c r="C26" s="169"/>
      <c r="D26" s="169"/>
      <c r="E26" s="169"/>
      <c r="F26" s="169"/>
      <c r="G26" s="169"/>
      <c r="H26" s="170"/>
      <c r="J26" s="33"/>
    </row>
    <row r="27" spans="1:8" s="34" customFormat="1" ht="27" customHeight="1" thickBot="1">
      <c r="A27" s="105" t="s">
        <v>25</v>
      </c>
      <c r="B27" s="54" t="s">
        <v>70</v>
      </c>
      <c r="C27" s="54" t="s">
        <v>25</v>
      </c>
      <c r="D27" s="54" t="s">
        <v>71</v>
      </c>
      <c r="E27" s="54" t="s">
        <v>25</v>
      </c>
      <c r="F27" s="54" t="s">
        <v>70</v>
      </c>
      <c r="G27" s="54" t="s">
        <v>25</v>
      </c>
      <c r="H27" s="54" t="s">
        <v>71</v>
      </c>
    </row>
    <row r="28" spans="1:8" ht="21.75" customHeight="1" thickBot="1">
      <c r="A28" s="106">
        <v>605</v>
      </c>
      <c r="B28" s="107" t="s">
        <v>33</v>
      </c>
      <c r="C28" s="108">
        <v>605</v>
      </c>
      <c r="D28" s="35">
        <f>'12 Month Pymt Schedule'!K33</f>
        <v>0</v>
      </c>
      <c r="E28" s="108">
        <v>645</v>
      </c>
      <c r="F28" s="109" t="s">
        <v>38</v>
      </c>
      <c r="G28" s="108">
        <v>645</v>
      </c>
      <c r="H28" s="35">
        <f>'12 Month Pymt Schedule'!K34</f>
        <v>0</v>
      </c>
    </row>
    <row r="29" spans="1:8" ht="21.75" customHeight="1" thickBot="1">
      <c r="A29" s="110" t="s">
        <v>18</v>
      </c>
      <c r="B29" s="111" t="s">
        <v>18</v>
      </c>
      <c r="C29" s="112" t="s">
        <v>18</v>
      </c>
      <c r="D29" s="35"/>
      <c r="E29" s="113"/>
      <c r="F29" s="150" t="s">
        <v>81</v>
      </c>
      <c r="G29" s="151"/>
      <c r="H29" s="35">
        <f>'12 Month Pymt Schedule'!K35</f>
        <v>0</v>
      </c>
    </row>
    <row r="30" spans="1:8" s="32" customFormat="1" ht="21.75" customHeight="1" thickBot="1">
      <c r="A30" s="61"/>
      <c r="B30" s="61"/>
      <c r="C30" s="61"/>
      <c r="D30" s="61"/>
      <c r="E30" s="61"/>
      <c r="F30" s="61"/>
      <c r="G30" s="61"/>
      <c r="H30" s="61"/>
    </row>
    <row r="31" spans="1:8" ht="29.25" customHeight="1" thickBot="1">
      <c r="A31" s="152" t="s">
        <v>106</v>
      </c>
      <c r="B31" s="153"/>
      <c r="C31" s="153"/>
      <c r="D31" s="153"/>
      <c r="E31" s="153"/>
      <c r="F31" s="153"/>
      <c r="G31" s="153"/>
      <c r="H31" s="154"/>
    </row>
    <row r="32" spans="1:8" ht="25.5" customHeight="1" thickBot="1">
      <c r="A32" s="114" t="s">
        <v>25</v>
      </c>
      <c r="B32" s="63" t="s">
        <v>70</v>
      </c>
      <c r="C32" s="54" t="s">
        <v>25</v>
      </c>
      <c r="D32" s="54" t="s">
        <v>71</v>
      </c>
      <c r="E32" s="62" t="s">
        <v>25</v>
      </c>
      <c r="F32" s="63" t="s">
        <v>70</v>
      </c>
      <c r="G32" s="54" t="s">
        <v>25</v>
      </c>
      <c r="H32" s="54" t="s">
        <v>71</v>
      </c>
    </row>
    <row r="33" spans="1:8" ht="21.75" customHeight="1" thickBot="1">
      <c r="A33" s="115">
        <v>610</v>
      </c>
      <c r="B33" s="116" t="s">
        <v>107</v>
      </c>
      <c r="C33" s="115">
        <v>610</v>
      </c>
      <c r="D33" s="117">
        <f>'12 Month Pymt Schedule'!K39</f>
        <v>0</v>
      </c>
      <c r="E33" s="118">
        <v>630</v>
      </c>
      <c r="F33" s="116" t="s">
        <v>78</v>
      </c>
      <c r="G33" s="118">
        <v>630</v>
      </c>
      <c r="H33" s="117">
        <f>'12 Month Pymt Schedule'!K42</f>
        <v>0</v>
      </c>
    </row>
    <row r="34" spans="1:8" ht="21.75" customHeight="1" thickBot="1">
      <c r="A34" s="119">
        <v>615</v>
      </c>
      <c r="B34" s="116" t="s">
        <v>35</v>
      </c>
      <c r="C34" s="119">
        <v>615</v>
      </c>
      <c r="D34" s="117">
        <f>'12 Month Pymt Schedule'!K40</f>
        <v>0</v>
      </c>
      <c r="E34" s="120">
        <v>660</v>
      </c>
      <c r="F34" s="121" t="s">
        <v>39</v>
      </c>
      <c r="G34" s="120">
        <v>660</v>
      </c>
      <c r="H34" s="117">
        <f>'12 Month Pymt Schedule'!K43</f>
        <v>0</v>
      </c>
    </row>
    <row r="35" spans="1:8" ht="21.75" customHeight="1" thickBot="1">
      <c r="A35" s="119">
        <v>620</v>
      </c>
      <c r="B35" s="121" t="s">
        <v>77</v>
      </c>
      <c r="C35" s="119">
        <v>620</v>
      </c>
      <c r="D35" s="117">
        <f>'12 Month Pymt Schedule'!K41</f>
        <v>0</v>
      </c>
      <c r="E35" s="119">
        <v>665</v>
      </c>
      <c r="F35" s="122" t="s">
        <v>40</v>
      </c>
      <c r="G35" s="119">
        <v>665</v>
      </c>
      <c r="H35" s="117">
        <f>'12 Month Pymt Schedule'!K44</f>
        <v>0</v>
      </c>
    </row>
    <row r="36" spans="1:8" ht="21.75" customHeight="1" thickBot="1">
      <c r="A36" s="155"/>
      <c r="B36" s="156"/>
      <c r="C36" s="156"/>
      <c r="D36" s="156"/>
      <c r="E36" s="156"/>
      <c r="F36" s="156"/>
      <c r="G36" s="156"/>
      <c r="H36" s="157"/>
    </row>
    <row r="37" spans="1:8" ht="21.75" customHeight="1" thickBot="1">
      <c r="A37" s="123">
        <v>700</v>
      </c>
      <c r="B37" s="124" t="s">
        <v>6</v>
      </c>
      <c r="C37" s="125">
        <v>700</v>
      </c>
      <c r="D37" s="117">
        <f>'12 Month Pymt Schedule'!K46</f>
        <v>0</v>
      </c>
      <c r="E37" s="126">
        <v>770</v>
      </c>
      <c r="F37" s="124" t="s">
        <v>11</v>
      </c>
      <c r="G37" s="126">
        <v>770</v>
      </c>
      <c r="H37" s="117">
        <f>'12 Month Pymt Schedule'!K52</f>
        <v>0</v>
      </c>
    </row>
    <row r="38" spans="1:8" ht="21.75" customHeight="1" thickBot="1">
      <c r="A38" s="123">
        <v>705</v>
      </c>
      <c r="B38" s="127" t="s">
        <v>41</v>
      </c>
      <c r="C38" s="128">
        <v>705</v>
      </c>
      <c r="D38" s="117">
        <f>'12 Month Pymt Schedule'!K47</f>
        <v>0</v>
      </c>
      <c r="E38" s="129">
        <v>770</v>
      </c>
      <c r="F38" s="127"/>
      <c r="G38" s="129">
        <v>770</v>
      </c>
      <c r="H38" s="117">
        <f>'12 Month Pymt Schedule'!K53</f>
        <v>0</v>
      </c>
    </row>
    <row r="39" spans="1:8" ht="21.75" customHeight="1" thickBot="1">
      <c r="A39" s="123">
        <v>710</v>
      </c>
      <c r="B39" s="130" t="s">
        <v>42</v>
      </c>
      <c r="C39" s="128">
        <v>710</v>
      </c>
      <c r="D39" s="117">
        <f>'12 Month Pymt Schedule'!K48</f>
        <v>0</v>
      </c>
      <c r="E39" s="129">
        <v>770</v>
      </c>
      <c r="F39" s="127"/>
      <c r="G39" s="129">
        <v>770</v>
      </c>
      <c r="H39" s="117">
        <f>'12 Month Pymt Schedule'!K54</f>
        <v>0</v>
      </c>
    </row>
    <row r="40" spans="1:8" ht="21.75" customHeight="1" thickBot="1">
      <c r="A40" s="123">
        <v>720</v>
      </c>
      <c r="B40" s="127" t="s">
        <v>20</v>
      </c>
      <c r="C40" s="128">
        <v>720</v>
      </c>
      <c r="D40" s="117">
        <f>'12 Month Pymt Schedule'!K49</f>
        <v>0</v>
      </c>
      <c r="E40" s="129">
        <v>770</v>
      </c>
      <c r="F40" s="127"/>
      <c r="G40" s="129">
        <v>770</v>
      </c>
      <c r="H40" s="117">
        <f>'12 Month Pymt Schedule'!K55</f>
        <v>0</v>
      </c>
    </row>
    <row r="41" spans="1:8" ht="21.75" customHeight="1" thickBot="1">
      <c r="A41" s="123">
        <v>725</v>
      </c>
      <c r="B41" s="127" t="s">
        <v>8</v>
      </c>
      <c r="C41" s="128">
        <v>725</v>
      </c>
      <c r="D41" s="117">
        <f>'12 Month Pymt Schedule'!K50</f>
        <v>0</v>
      </c>
      <c r="E41" s="129">
        <v>775</v>
      </c>
      <c r="F41" s="127" t="s">
        <v>21</v>
      </c>
      <c r="G41" s="129">
        <v>775</v>
      </c>
      <c r="H41" s="117">
        <f>'12 Month Pymt Schedule'!K56</f>
        <v>0</v>
      </c>
    </row>
    <row r="42" spans="1:8" ht="21.75" customHeight="1" thickBot="1">
      <c r="A42" s="123">
        <v>730</v>
      </c>
      <c r="B42" s="127" t="s">
        <v>7</v>
      </c>
      <c r="C42" s="128">
        <v>730</v>
      </c>
      <c r="D42" s="117">
        <f>'12 Month Pymt Schedule'!K51</f>
        <v>0</v>
      </c>
      <c r="E42" s="129">
        <v>780</v>
      </c>
      <c r="F42" s="127" t="s">
        <v>108</v>
      </c>
      <c r="G42" s="129">
        <v>780</v>
      </c>
      <c r="H42" s="117">
        <f>'12 Month Pymt Schedule'!K57</f>
        <v>0</v>
      </c>
    </row>
    <row r="43" spans="1:8" ht="21.75" customHeight="1" thickBot="1">
      <c r="A43" s="131"/>
      <c r="B43" s="127"/>
      <c r="C43" s="131"/>
      <c r="D43" s="117"/>
      <c r="E43" s="129">
        <v>785</v>
      </c>
      <c r="F43" s="127" t="s">
        <v>5</v>
      </c>
      <c r="G43" s="129">
        <v>785</v>
      </c>
      <c r="H43" s="117">
        <f>'12 Month Pymt Schedule'!K58</f>
        <v>0</v>
      </c>
    </row>
    <row r="44" spans="1:8" ht="21.75" customHeight="1" thickBot="1">
      <c r="A44" s="131"/>
      <c r="B44" s="127"/>
      <c r="C44" s="131"/>
      <c r="D44" s="117"/>
      <c r="E44" s="129">
        <v>785</v>
      </c>
      <c r="F44" s="127"/>
      <c r="G44" s="129">
        <v>785</v>
      </c>
      <c r="H44" s="117">
        <f>'12 Month Pymt Schedule'!K59</f>
        <v>0</v>
      </c>
    </row>
    <row r="45" spans="1:8" ht="21.75" customHeight="1" thickBot="1">
      <c r="A45" s="131"/>
      <c r="B45" s="127"/>
      <c r="C45" s="131"/>
      <c r="D45" s="117"/>
      <c r="E45" s="129">
        <v>785</v>
      </c>
      <c r="F45" s="127"/>
      <c r="G45" s="129">
        <v>785</v>
      </c>
      <c r="H45" s="117">
        <f>'12 Month Pymt Schedule'!K60</f>
        <v>0</v>
      </c>
    </row>
    <row r="46" spans="1:8" ht="21.75" customHeight="1" thickBot="1">
      <c r="A46" s="131"/>
      <c r="B46" s="127"/>
      <c r="C46" s="131"/>
      <c r="D46" s="117"/>
      <c r="E46" s="129"/>
      <c r="F46" s="127"/>
      <c r="G46" s="129"/>
      <c r="H46" s="117">
        <f>'12 Month Pymt Schedule'!K61</f>
        <v>0</v>
      </c>
    </row>
    <row r="47" spans="1:8" ht="21.75" customHeight="1" thickBot="1">
      <c r="A47" s="131"/>
      <c r="B47" s="127"/>
      <c r="C47" s="131"/>
      <c r="D47" s="132"/>
      <c r="E47" s="133"/>
      <c r="F47" s="158" t="s">
        <v>109</v>
      </c>
      <c r="G47" s="159"/>
      <c r="H47" s="117">
        <f>'12 Month Pymt Schedule'!K62</f>
        <v>0</v>
      </c>
    </row>
    <row r="48" spans="1:8" ht="21.75" customHeight="1" thickBot="1">
      <c r="A48" s="36"/>
      <c r="B48" s="36"/>
      <c r="C48" s="64"/>
      <c r="H48" s="117">
        <f>'12 Month Pymt Schedule'!K63</f>
        <v>0</v>
      </c>
    </row>
    <row r="49" spans="1:8" ht="27" customHeight="1" thickBot="1">
      <c r="A49" s="32"/>
      <c r="C49" s="32"/>
      <c r="D49" s="32"/>
      <c r="E49" s="32"/>
      <c r="F49" s="160" t="s">
        <v>43</v>
      </c>
      <c r="G49" s="161"/>
      <c r="H49" s="132">
        <f>'12 Month Pymt Schedule'!K64</f>
        <v>0</v>
      </c>
    </row>
    <row r="50" spans="1:4" ht="21.75" customHeight="1">
      <c r="A50" s="32"/>
      <c r="B50" s="32"/>
      <c r="C50" s="32"/>
      <c r="D50" s="32"/>
    </row>
    <row r="51" spans="1:8" ht="18.75" customHeight="1">
      <c r="A51" s="32"/>
      <c r="C51" s="32"/>
      <c r="D51" s="32"/>
      <c r="E51" s="32"/>
      <c r="F51" s="32"/>
      <c r="G51" s="32"/>
      <c r="H51" s="32"/>
    </row>
    <row r="52" spans="1:8" ht="18.75" customHeight="1">
      <c r="A52" s="32"/>
      <c r="C52" s="32"/>
      <c r="D52" s="32"/>
      <c r="E52" s="32"/>
      <c r="F52" s="32"/>
      <c r="G52" s="32"/>
      <c r="H52" s="32"/>
    </row>
    <row r="53" spans="1:8" ht="18.75" customHeight="1">
      <c r="A53" s="32"/>
      <c r="C53" s="32"/>
      <c r="D53" s="32"/>
      <c r="E53" s="32"/>
      <c r="F53" s="32"/>
      <c r="G53" s="32"/>
      <c r="H53" s="32"/>
    </row>
    <row r="54" spans="1:8" ht="18.75" customHeight="1">
      <c r="A54" s="32"/>
      <c r="C54" s="32"/>
      <c r="D54" s="32"/>
      <c r="E54" s="32"/>
      <c r="F54" s="32"/>
      <c r="G54" s="32"/>
      <c r="H54" s="32"/>
    </row>
    <row r="55" spans="1:8" ht="18.75" customHeight="1">
      <c r="A55" s="32"/>
      <c r="C55" s="32"/>
      <c r="D55" s="32"/>
      <c r="E55" s="32"/>
      <c r="F55" s="32"/>
      <c r="G55" s="32"/>
      <c r="H55" s="32"/>
    </row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>
      <c r="B82" s="37"/>
    </row>
    <row r="83" ht="18.75" customHeight="1"/>
  </sheetData>
  <sheetProtection/>
  <mergeCells count="17">
    <mergeCell ref="A26:H26"/>
    <mergeCell ref="A1:H1"/>
    <mergeCell ref="A2:H2"/>
    <mergeCell ref="B3:C3"/>
    <mergeCell ref="D3:E3"/>
    <mergeCell ref="B4:C4"/>
    <mergeCell ref="D4:E4"/>
    <mergeCell ref="F29:G29"/>
    <mergeCell ref="A31:H31"/>
    <mergeCell ref="A36:H36"/>
    <mergeCell ref="F47:G47"/>
    <mergeCell ref="F49:G49"/>
    <mergeCell ref="D5:E5"/>
    <mergeCell ref="D6:E6"/>
    <mergeCell ref="D7:E7"/>
    <mergeCell ref="A9:H9"/>
    <mergeCell ref="F24:G24"/>
  </mergeCells>
  <printOptions/>
  <pageMargins left="0.37" right="0.2" top="0.25" bottom="0.25" header="0.3" footer="0.3"/>
  <pageSetup horizontalDpi="600" verticalDpi="600" orientation="portrait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2"/>
  <sheetViews>
    <sheetView showZeros="0" zoomScalePageLayoutView="0" workbookViewId="0" topLeftCell="A1">
      <selection activeCell="J7" sqref="J7"/>
    </sheetView>
  </sheetViews>
  <sheetFormatPr defaultColWidth="9.140625" defaultRowHeight="12.75"/>
  <cols>
    <col min="1" max="1" width="10.00390625" style="0" customWidth="1"/>
    <col min="2" max="2" width="40.8515625" style="0" customWidth="1"/>
    <col min="3" max="3" width="10.8515625" style="0" customWidth="1"/>
    <col min="4" max="4" width="15.7109375" style="0" customWidth="1"/>
    <col min="5" max="5" width="9.8515625" style="0" customWidth="1"/>
    <col min="6" max="6" width="37.7109375" style="0" customWidth="1"/>
    <col min="7" max="7" width="10.140625" style="0" customWidth="1"/>
    <col min="8" max="8" width="19.57421875" style="0" customWidth="1"/>
  </cols>
  <sheetData>
    <row r="1" spans="1:8" s="31" customFormat="1" ht="25.5" customHeight="1">
      <c r="A1" s="171" t="s">
        <v>98</v>
      </c>
      <c r="B1" s="171"/>
      <c r="C1" s="171"/>
      <c r="D1" s="171"/>
      <c r="E1" s="171"/>
      <c r="F1" s="171"/>
      <c r="G1" s="171"/>
      <c r="H1" s="171"/>
    </row>
    <row r="2" spans="1:8" s="31" customFormat="1" ht="25.5" customHeight="1">
      <c r="A2" s="172" t="s">
        <v>60</v>
      </c>
      <c r="B2" s="172"/>
      <c r="C2" s="172"/>
      <c r="D2" s="172"/>
      <c r="E2" s="172"/>
      <c r="F2" s="172"/>
      <c r="G2" s="172"/>
      <c r="H2" s="172"/>
    </row>
    <row r="3" spans="1:8" s="74" customFormat="1" ht="45" customHeight="1">
      <c r="A3" s="71" t="s">
        <v>61</v>
      </c>
      <c r="B3" s="173" t="s">
        <v>18</v>
      </c>
      <c r="C3" s="173"/>
      <c r="D3" s="162" t="s">
        <v>62</v>
      </c>
      <c r="E3" s="162"/>
      <c r="F3" s="72" t="s">
        <v>18</v>
      </c>
      <c r="G3" s="71" t="s">
        <v>63</v>
      </c>
      <c r="H3" s="73" t="s">
        <v>18</v>
      </c>
    </row>
    <row r="4" spans="1:8" s="74" customFormat="1" ht="34.5" customHeight="1">
      <c r="A4" s="75" t="s">
        <v>64</v>
      </c>
      <c r="B4" s="173" t="s">
        <v>18</v>
      </c>
      <c r="C4" s="173"/>
      <c r="D4" s="162" t="s">
        <v>65</v>
      </c>
      <c r="E4" s="162"/>
      <c r="F4" s="135" t="s">
        <v>86</v>
      </c>
      <c r="G4" s="76"/>
      <c r="H4" s="76"/>
    </row>
    <row r="5" spans="1:8" s="74" customFormat="1" ht="39" customHeight="1">
      <c r="A5" s="75" t="s">
        <v>99</v>
      </c>
      <c r="B5" s="77" t="s">
        <v>100</v>
      </c>
      <c r="C5" s="76"/>
      <c r="D5" s="162" t="s">
        <v>66</v>
      </c>
      <c r="E5" s="162"/>
      <c r="F5" s="78" t="s">
        <v>18</v>
      </c>
      <c r="G5" s="76"/>
      <c r="H5" s="76"/>
    </row>
    <row r="6" spans="2:8" s="74" customFormat="1" ht="28.5" customHeight="1">
      <c r="B6" s="79" t="s">
        <v>101</v>
      </c>
      <c r="C6" s="80"/>
      <c r="D6" s="162" t="s">
        <v>67</v>
      </c>
      <c r="E6" s="162"/>
      <c r="F6" s="78" t="s">
        <v>18</v>
      </c>
      <c r="G6" s="80"/>
      <c r="H6" s="80"/>
    </row>
    <row r="7" spans="1:8" s="74" customFormat="1" ht="26.25" customHeight="1">
      <c r="A7" s="81"/>
      <c r="B7" s="79" t="s">
        <v>102</v>
      </c>
      <c r="C7" s="82"/>
      <c r="D7" s="162" t="s">
        <v>68</v>
      </c>
      <c r="E7" s="162"/>
      <c r="F7" s="83"/>
      <c r="G7" s="82"/>
      <c r="H7" s="82"/>
    </row>
    <row r="8" spans="1:8" s="74" customFormat="1" ht="21.75" customHeight="1" thickBot="1">
      <c r="A8" s="84"/>
      <c r="B8" s="84"/>
      <c r="C8" s="84"/>
      <c r="D8" s="84"/>
      <c r="E8" s="84"/>
      <c r="F8" s="84"/>
      <c r="G8" s="84"/>
      <c r="H8" s="84"/>
    </row>
    <row r="9" spans="1:8" ht="29.25" customHeight="1" thickBot="1">
      <c r="A9" s="163" t="s">
        <v>69</v>
      </c>
      <c r="B9" s="164"/>
      <c r="C9" s="164"/>
      <c r="D9" s="164"/>
      <c r="E9" s="164"/>
      <c r="F9" s="164"/>
      <c r="G9" s="164"/>
      <c r="H9" s="165"/>
    </row>
    <row r="10" spans="1:8" ht="25.5" customHeight="1" thickBot="1">
      <c r="A10" s="85" t="s">
        <v>25</v>
      </c>
      <c r="B10" s="86" t="s">
        <v>70</v>
      </c>
      <c r="C10" s="86" t="s">
        <v>25</v>
      </c>
      <c r="D10" s="86" t="s">
        <v>71</v>
      </c>
      <c r="E10" s="86" t="s">
        <v>25</v>
      </c>
      <c r="F10" s="86" t="s">
        <v>70</v>
      </c>
      <c r="G10" s="86" t="s">
        <v>25</v>
      </c>
      <c r="H10" s="86" t="s">
        <v>71</v>
      </c>
    </row>
    <row r="11" spans="1:8" ht="21.75" customHeight="1" thickBot="1">
      <c r="A11" s="87">
        <v>300</v>
      </c>
      <c r="B11" s="88" t="s">
        <v>72</v>
      </c>
      <c r="C11" s="89">
        <v>300</v>
      </c>
      <c r="D11" s="90">
        <f>'12 Month Pymt Schedule'!L5</f>
        <v>0</v>
      </c>
      <c r="E11" s="87">
        <v>380</v>
      </c>
      <c r="F11" s="88" t="s">
        <v>75</v>
      </c>
      <c r="G11" s="89">
        <v>380</v>
      </c>
      <c r="H11" s="90">
        <f>'12 Month Pymt Schedule'!L18</f>
        <v>0</v>
      </c>
    </row>
    <row r="12" spans="1:8" ht="21.75" customHeight="1" thickBot="1">
      <c r="A12" s="87">
        <v>310</v>
      </c>
      <c r="B12" s="88" t="s">
        <v>27</v>
      </c>
      <c r="C12" s="89">
        <v>310</v>
      </c>
      <c r="D12" s="90">
        <f>'12 Month Pymt Schedule'!L6</f>
        <v>0</v>
      </c>
      <c r="E12" s="91">
        <v>385</v>
      </c>
      <c r="F12" s="92" t="s">
        <v>19</v>
      </c>
      <c r="G12" s="93">
        <v>385</v>
      </c>
      <c r="H12" s="90">
        <f>'12 Month Pymt Schedule'!L19</f>
        <v>0</v>
      </c>
    </row>
    <row r="13" spans="1:8" ht="21.75" customHeight="1" thickBot="1">
      <c r="A13" s="87">
        <v>320</v>
      </c>
      <c r="B13" s="88" t="s">
        <v>103</v>
      </c>
      <c r="C13" s="89">
        <v>320</v>
      </c>
      <c r="D13" s="90">
        <f>'12 Month Pymt Schedule'!L7</f>
        <v>0</v>
      </c>
      <c r="E13" s="89">
        <v>400</v>
      </c>
      <c r="F13" s="88" t="s">
        <v>22</v>
      </c>
      <c r="G13" s="89">
        <v>400</v>
      </c>
      <c r="H13" s="90">
        <f>'12 Month Pymt Schedule'!L20</f>
        <v>0</v>
      </c>
    </row>
    <row r="14" spans="1:8" ht="21.75" customHeight="1" thickBot="1">
      <c r="A14" s="87">
        <v>325</v>
      </c>
      <c r="B14" s="88" t="s">
        <v>92</v>
      </c>
      <c r="C14" s="89">
        <v>325</v>
      </c>
      <c r="D14" s="90">
        <f>'12 Month Pymt Schedule'!L8</f>
        <v>0</v>
      </c>
      <c r="E14" s="89">
        <v>410</v>
      </c>
      <c r="F14" s="94" t="s">
        <v>1</v>
      </c>
      <c r="G14" s="89">
        <v>410</v>
      </c>
      <c r="H14" s="90">
        <f>'12 Month Pymt Schedule'!L21</f>
        <v>0</v>
      </c>
    </row>
    <row r="15" spans="1:8" ht="21.75" customHeight="1" thickBot="1">
      <c r="A15" s="87">
        <v>330</v>
      </c>
      <c r="B15" s="95" t="s">
        <v>104</v>
      </c>
      <c r="C15" s="89">
        <v>330</v>
      </c>
      <c r="D15" s="90">
        <f>'12 Month Pymt Schedule'!L9</f>
        <v>0</v>
      </c>
      <c r="E15" s="89">
        <v>420</v>
      </c>
      <c r="F15" s="94" t="s">
        <v>2</v>
      </c>
      <c r="G15" s="89">
        <v>420</v>
      </c>
      <c r="H15" s="90">
        <f>'12 Month Pymt Schedule'!L22</f>
        <v>0</v>
      </c>
    </row>
    <row r="16" spans="1:8" ht="21.75" customHeight="1" thickBot="1">
      <c r="A16" s="87">
        <v>335</v>
      </c>
      <c r="B16" s="96" t="s">
        <v>95</v>
      </c>
      <c r="C16" s="89">
        <v>335</v>
      </c>
      <c r="D16" s="90">
        <f>'12 Month Pymt Schedule'!L10</f>
        <v>0</v>
      </c>
      <c r="E16" s="89">
        <v>430</v>
      </c>
      <c r="F16" s="94" t="s">
        <v>3</v>
      </c>
      <c r="G16" s="89">
        <v>430</v>
      </c>
      <c r="H16" s="90">
        <f>'12 Month Pymt Schedule'!L23</f>
        <v>0</v>
      </c>
    </row>
    <row r="17" spans="1:8" ht="21.75" customHeight="1" thickBot="1">
      <c r="A17" s="87">
        <v>340</v>
      </c>
      <c r="B17" s="88" t="s">
        <v>10</v>
      </c>
      <c r="C17" s="89">
        <v>340</v>
      </c>
      <c r="D17" s="90">
        <f>'12 Month Pymt Schedule'!L11</f>
        <v>0</v>
      </c>
      <c r="E17" s="89">
        <v>440</v>
      </c>
      <c r="F17" s="94" t="s">
        <v>73</v>
      </c>
      <c r="G17" s="89">
        <v>440</v>
      </c>
      <c r="H17" s="90">
        <f>'12 Month Pymt Schedule'!L24</f>
        <v>0</v>
      </c>
    </row>
    <row r="18" spans="1:8" ht="21.75" customHeight="1" thickBot="1">
      <c r="A18" s="87">
        <v>345</v>
      </c>
      <c r="B18" s="88" t="s">
        <v>105</v>
      </c>
      <c r="C18" s="89">
        <v>345</v>
      </c>
      <c r="D18" s="90">
        <f>'12 Month Pymt Schedule'!L12</f>
        <v>0</v>
      </c>
      <c r="E18" s="89">
        <v>450</v>
      </c>
      <c r="F18" s="94" t="s">
        <v>12</v>
      </c>
      <c r="G18" s="89">
        <v>450</v>
      </c>
      <c r="H18" s="90">
        <f>'12 Month Pymt Schedule'!L25</f>
        <v>0</v>
      </c>
    </row>
    <row r="19" spans="1:8" ht="21.75" customHeight="1" thickBot="1">
      <c r="A19" s="87">
        <v>350</v>
      </c>
      <c r="B19" s="88" t="s">
        <v>13</v>
      </c>
      <c r="C19" s="89">
        <v>350</v>
      </c>
      <c r="D19" s="90">
        <f>'12 Month Pymt Schedule'!L13</f>
        <v>0</v>
      </c>
      <c r="E19" s="89">
        <v>500</v>
      </c>
      <c r="F19" s="94" t="s">
        <v>74</v>
      </c>
      <c r="G19" s="89">
        <v>500</v>
      </c>
      <c r="H19" s="90">
        <f>'12 Month Pymt Schedule'!L26</f>
        <v>0</v>
      </c>
    </row>
    <row r="20" spans="1:8" ht="21.75" customHeight="1" thickBot="1">
      <c r="A20" s="87">
        <v>360</v>
      </c>
      <c r="B20" s="88" t="s">
        <v>24</v>
      </c>
      <c r="C20" s="89">
        <v>360</v>
      </c>
      <c r="D20" s="90">
        <f>'12 Month Pymt Schedule'!L14</f>
        <v>0</v>
      </c>
      <c r="E20" s="89">
        <v>510</v>
      </c>
      <c r="F20" s="94" t="s">
        <v>30</v>
      </c>
      <c r="G20" s="89">
        <v>510</v>
      </c>
      <c r="H20" s="90">
        <f>'12 Month Pymt Schedule'!L27</f>
        <v>0</v>
      </c>
    </row>
    <row r="21" spans="1:8" ht="21.75" customHeight="1" thickBot="1">
      <c r="A21" s="87">
        <v>365</v>
      </c>
      <c r="B21" s="88" t="s">
        <v>14</v>
      </c>
      <c r="C21" s="89">
        <v>365</v>
      </c>
      <c r="D21" s="90">
        <f>'12 Month Pymt Schedule'!L15</f>
        <v>0</v>
      </c>
      <c r="E21" s="91">
        <v>520</v>
      </c>
      <c r="F21" s="97" t="s">
        <v>31</v>
      </c>
      <c r="G21" s="93">
        <v>520</v>
      </c>
      <c r="H21" s="90">
        <f>'12 Month Pymt Schedule'!L28</f>
        <v>0</v>
      </c>
    </row>
    <row r="22" spans="1:8" ht="21.75" customHeight="1" thickBot="1">
      <c r="A22" s="87">
        <v>370</v>
      </c>
      <c r="B22" s="88" t="s">
        <v>15</v>
      </c>
      <c r="C22" s="89">
        <v>370</v>
      </c>
      <c r="D22" s="90">
        <f>'12 Month Pymt Schedule'!L16</f>
        <v>0</v>
      </c>
      <c r="E22" s="98"/>
      <c r="F22" s="99"/>
      <c r="G22" s="98"/>
      <c r="H22" s="56"/>
    </row>
    <row r="23" spans="1:8" ht="21.75" customHeight="1" thickBot="1">
      <c r="A23" s="87">
        <v>375</v>
      </c>
      <c r="B23" s="88" t="s">
        <v>16</v>
      </c>
      <c r="C23" s="89">
        <v>375</v>
      </c>
      <c r="D23" s="90">
        <f>'12 Month Pymt Schedule'!L17</f>
        <v>0</v>
      </c>
      <c r="E23" s="100" t="s">
        <v>18</v>
      </c>
      <c r="F23" s="101" t="s">
        <v>18</v>
      </c>
      <c r="G23" s="100" t="s">
        <v>18</v>
      </c>
      <c r="H23" s="134">
        <f>'12 Month Pymt Schedule'!F30</f>
        <v>0</v>
      </c>
    </row>
    <row r="24" spans="1:8" ht="21.75" customHeight="1" thickBot="1">
      <c r="A24" s="55"/>
      <c r="B24" s="56"/>
      <c r="C24" s="57"/>
      <c r="D24" s="102"/>
      <c r="E24" s="93" t="s">
        <v>18</v>
      </c>
      <c r="F24" s="166" t="s">
        <v>32</v>
      </c>
      <c r="G24" s="167"/>
      <c r="H24" s="90">
        <f>'12 Month Pymt Schedule'!L29</f>
        <v>0</v>
      </c>
    </row>
    <row r="25" spans="1:9" ht="21.75" customHeight="1" thickBot="1">
      <c r="A25" s="103"/>
      <c r="B25" s="104" t="s">
        <v>76</v>
      </c>
      <c r="C25" s="103"/>
      <c r="D25" s="59" t="s">
        <v>18</v>
      </c>
      <c r="E25" s="58"/>
      <c r="F25" s="60"/>
      <c r="G25" s="58"/>
      <c r="H25" s="59"/>
      <c r="I25" s="32"/>
    </row>
    <row r="26" spans="1:10" ht="29.25" customHeight="1" thickBot="1">
      <c r="A26" s="168" t="s">
        <v>80</v>
      </c>
      <c r="B26" s="169"/>
      <c r="C26" s="169"/>
      <c r="D26" s="169"/>
      <c r="E26" s="169"/>
      <c r="F26" s="169"/>
      <c r="G26" s="169"/>
      <c r="H26" s="170"/>
      <c r="J26" s="33"/>
    </row>
    <row r="27" spans="1:8" s="34" customFormat="1" ht="27" customHeight="1" thickBot="1">
      <c r="A27" s="105" t="s">
        <v>25</v>
      </c>
      <c r="B27" s="54" t="s">
        <v>70</v>
      </c>
      <c r="C27" s="54" t="s">
        <v>25</v>
      </c>
      <c r="D27" s="54" t="s">
        <v>71</v>
      </c>
      <c r="E27" s="54" t="s">
        <v>25</v>
      </c>
      <c r="F27" s="54" t="s">
        <v>70</v>
      </c>
      <c r="G27" s="54" t="s">
        <v>25</v>
      </c>
      <c r="H27" s="54" t="s">
        <v>71</v>
      </c>
    </row>
    <row r="28" spans="1:8" ht="21.75" customHeight="1" thickBot="1">
      <c r="A28" s="106">
        <v>605</v>
      </c>
      <c r="B28" s="107" t="s">
        <v>33</v>
      </c>
      <c r="C28" s="108">
        <v>605</v>
      </c>
      <c r="D28" s="35">
        <f>'12 Month Pymt Schedule'!L33</f>
        <v>0</v>
      </c>
      <c r="E28" s="108">
        <v>645</v>
      </c>
      <c r="F28" s="109" t="s">
        <v>38</v>
      </c>
      <c r="G28" s="108">
        <v>645</v>
      </c>
      <c r="H28" s="35">
        <f>'12 Month Pymt Schedule'!L34</f>
        <v>0</v>
      </c>
    </row>
    <row r="29" spans="1:8" ht="21.75" customHeight="1" thickBot="1">
      <c r="A29" s="110" t="s">
        <v>18</v>
      </c>
      <c r="B29" s="111" t="s">
        <v>18</v>
      </c>
      <c r="C29" s="112" t="s">
        <v>18</v>
      </c>
      <c r="D29" s="35"/>
      <c r="E29" s="113"/>
      <c r="F29" s="150" t="s">
        <v>81</v>
      </c>
      <c r="G29" s="151"/>
      <c r="H29" s="35">
        <f>'12 Month Pymt Schedule'!L35</f>
        <v>0</v>
      </c>
    </row>
    <row r="30" spans="1:8" s="32" customFormat="1" ht="21.75" customHeight="1" thickBot="1">
      <c r="A30" s="61"/>
      <c r="B30" s="61"/>
      <c r="C30" s="61"/>
      <c r="D30" s="61"/>
      <c r="E30" s="61"/>
      <c r="F30" s="61"/>
      <c r="G30" s="61"/>
      <c r="H30" s="61"/>
    </row>
    <row r="31" spans="1:8" ht="29.25" customHeight="1" thickBot="1">
      <c r="A31" s="152" t="s">
        <v>106</v>
      </c>
      <c r="B31" s="153"/>
      <c r="C31" s="153"/>
      <c r="D31" s="153"/>
      <c r="E31" s="153"/>
      <c r="F31" s="153"/>
      <c r="G31" s="153"/>
      <c r="H31" s="154"/>
    </row>
    <row r="32" spans="1:8" ht="25.5" customHeight="1" thickBot="1">
      <c r="A32" s="114" t="s">
        <v>25</v>
      </c>
      <c r="B32" s="63" t="s">
        <v>70</v>
      </c>
      <c r="C32" s="54" t="s">
        <v>25</v>
      </c>
      <c r="D32" s="54" t="s">
        <v>71</v>
      </c>
      <c r="E32" s="62" t="s">
        <v>25</v>
      </c>
      <c r="F32" s="63" t="s">
        <v>70</v>
      </c>
      <c r="G32" s="54" t="s">
        <v>25</v>
      </c>
      <c r="H32" s="54" t="s">
        <v>71</v>
      </c>
    </row>
    <row r="33" spans="1:8" ht="21.75" customHeight="1" thickBot="1">
      <c r="A33" s="115">
        <v>610</v>
      </c>
      <c r="B33" s="116" t="s">
        <v>107</v>
      </c>
      <c r="C33" s="115">
        <v>610</v>
      </c>
      <c r="D33" s="117">
        <f>'12 Month Pymt Schedule'!L39</f>
        <v>0</v>
      </c>
      <c r="E33" s="118">
        <v>630</v>
      </c>
      <c r="F33" s="116" t="s">
        <v>78</v>
      </c>
      <c r="G33" s="118">
        <v>630</v>
      </c>
      <c r="H33" s="117">
        <f>'12 Month Pymt Schedule'!L42</f>
        <v>0</v>
      </c>
    </row>
    <row r="34" spans="1:8" ht="21.75" customHeight="1" thickBot="1">
      <c r="A34" s="119">
        <v>615</v>
      </c>
      <c r="B34" s="116" t="s">
        <v>35</v>
      </c>
      <c r="C34" s="119">
        <v>615</v>
      </c>
      <c r="D34" s="117">
        <f>'12 Month Pymt Schedule'!L40</f>
        <v>0</v>
      </c>
      <c r="E34" s="120">
        <v>660</v>
      </c>
      <c r="F34" s="121" t="s">
        <v>39</v>
      </c>
      <c r="G34" s="120">
        <v>660</v>
      </c>
      <c r="H34" s="117">
        <f>'12 Month Pymt Schedule'!L43</f>
        <v>0</v>
      </c>
    </row>
    <row r="35" spans="1:8" ht="21.75" customHeight="1" thickBot="1">
      <c r="A35" s="119">
        <v>620</v>
      </c>
      <c r="B35" s="121" t="s">
        <v>77</v>
      </c>
      <c r="C35" s="119">
        <v>620</v>
      </c>
      <c r="D35" s="117">
        <f>'12 Month Pymt Schedule'!L41</f>
        <v>0</v>
      </c>
      <c r="E35" s="119">
        <v>665</v>
      </c>
      <c r="F35" s="122" t="s">
        <v>40</v>
      </c>
      <c r="G35" s="119">
        <v>665</v>
      </c>
      <c r="H35" s="117">
        <f>'12 Month Pymt Schedule'!L44</f>
        <v>0</v>
      </c>
    </row>
    <row r="36" spans="1:8" ht="21.75" customHeight="1" thickBot="1">
      <c r="A36" s="155"/>
      <c r="B36" s="156"/>
      <c r="C36" s="156"/>
      <c r="D36" s="156"/>
      <c r="E36" s="156"/>
      <c r="F36" s="156"/>
      <c r="G36" s="156"/>
      <c r="H36" s="157"/>
    </row>
    <row r="37" spans="1:8" ht="21.75" customHeight="1" thickBot="1">
      <c r="A37" s="123">
        <v>700</v>
      </c>
      <c r="B37" s="124" t="s">
        <v>6</v>
      </c>
      <c r="C37" s="125">
        <v>700</v>
      </c>
      <c r="D37" s="117">
        <f>'12 Month Pymt Schedule'!L46</f>
        <v>0</v>
      </c>
      <c r="E37" s="126">
        <v>770</v>
      </c>
      <c r="F37" s="124" t="s">
        <v>11</v>
      </c>
      <c r="G37" s="126">
        <v>770</v>
      </c>
      <c r="H37" s="117">
        <f>'12 Month Pymt Schedule'!L52</f>
        <v>0</v>
      </c>
    </row>
    <row r="38" spans="1:8" ht="21.75" customHeight="1" thickBot="1">
      <c r="A38" s="123">
        <v>705</v>
      </c>
      <c r="B38" s="127" t="s">
        <v>41</v>
      </c>
      <c r="C38" s="128">
        <v>705</v>
      </c>
      <c r="D38" s="117">
        <f>'12 Month Pymt Schedule'!L47</f>
        <v>0</v>
      </c>
      <c r="E38" s="129">
        <v>770</v>
      </c>
      <c r="F38" s="127"/>
      <c r="G38" s="129">
        <v>770</v>
      </c>
      <c r="H38" s="117">
        <f>'12 Month Pymt Schedule'!L53</f>
        <v>0</v>
      </c>
    </row>
    <row r="39" spans="1:8" ht="21.75" customHeight="1" thickBot="1">
      <c r="A39" s="123">
        <v>710</v>
      </c>
      <c r="B39" s="130" t="s">
        <v>42</v>
      </c>
      <c r="C39" s="128">
        <v>710</v>
      </c>
      <c r="D39" s="117">
        <f>'12 Month Pymt Schedule'!L48</f>
        <v>0</v>
      </c>
      <c r="E39" s="129">
        <v>770</v>
      </c>
      <c r="F39" s="127"/>
      <c r="G39" s="129">
        <v>770</v>
      </c>
      <c r="H39" s="117">
        <f>'12 Month Pymt Schedule'!L54</f>
        <v>0</v>
      </c>
    </row>
    <row r="40" spans="1:8" ht="21.75" customHeight="1" thickBot="1">
      <c r="A40" s="123">
        <v>720</v>
      </c>
      <c r="B40" s="127" t="s">
        <v>20</v>
      </c>
      <c r="C40" s="128">
        <v>720</v>
      </c>
      <c r="D40" s="117">
        <f>'12 Month Pymt Schedule'!L49</f>
        <v>0</v>
      </c>
      <c r="E40" s="129">
        <v>770</v>
      </c>
      <c r="F40" s="127"/>
      <c r="G40" s="129">
        <v>770</v>
      </c>
      <c r="H40" s="117">
        <f>'12 Month Pymt Schedule'!L55</f>
        <v>0</v>
      </c>
    </row>
    <row r="41" spans="1:8" ht="21.75" customHeight="1" thickBot="1">
      <c r="A41" s="123">
        <v>725</v>
      </c>
      <c r="B41" s="127" t="s">
        <v>8</v>
      </c>
      <c r="C41" s="128">
        <v>725</v>
      </c>
      <c r="D41" s="117">
        <f>'12 Month Pymt Schedule'!L50</f>
        <v>0</v>
      </c>
      <c r="E41" s="129">
        <v>775</v>
      </c>
      <c r="F41" s="127" t="s">
        <v>21</v>
      </c>
      <c r="G41" s="129">
        <v>775</v>
      </c>
      <c r="H41" s="117">
        <f>'12 Month Pymt Schedule'!L56</f>
        <v>0</v>
      </c>
    </row>
    <row r="42" spans="1:8" ht="21.75" customHeight="1" thickBot="1">
      <c r="A42" s="123">
        <v>730</v>
      </c>
      <c r="B42" s="127" t="s">
        <v>7</v>
      </c>
      <c r="C42" s="128">
        <v>730</v>
      </c>
      <c r="D42" s="117">
        <f>'12 Month Pymt Schedule'!L51</f>
        <v>0</v>
      </c>
      <c r="E42" s="129">
        <v>780</v>
      </c>
      <c r="F42" s="127" t="s">
        <v>108</v>
      </c>
      <c r="G42" s="129">
        <v>780</v>
      </c>
      <c r="H42" s="117">
        <f>'12 Month Pymt Schedule'!L57</f>
        <v>0</v>
      </c>
    </row>
    <row r="43" spans="1:8" ht="21.75" customHeight="1" thickBot="1">
      <c r="A43" s="131"/>
      <c r="B43" s="127"/>
      <c r="C43" s="131"/>
      <c r="D43" s="117"/>
      <c r="E43" s="129">
        <v>785</v>
      </c>
      <c r="F43" s="127" t="s">
        <v>5</v>
      </c>
      <c r="G43" s="129">
        <v>785</v>
      </c>
      <c r="H43" s="117">
        <f>'12 Month Pymt Schedule'!L58</f>
        <v>0</v>
      </c>
    </row>
    <row r="44" spans="1:8" ht="21.75" customHeight="1" thickBot="1">
      <c r="A44" s="131"/>
      <c r="B44" s="127"/>
      <c r="C44" s="131"/>
      <c r="D44" s="117"/>
      <c r="E44" s="129">
        <v>785</v>
      </c>
      <c r="F44" s="127"/>
      <c r="G44" s="129">
        <v>785</v>
      </c>
      <c r="H44" s="117">
        <f>'12 Month Pymt Schedule'!L59</f>
        <v>0</v>
      </c>
    </row>
    <row r="45" spans="1:8" ht="21.75" customHeight="1" thickBot="1">
      <c r="A45" s="131"/>
      <c r="B45" s="127"/>
      <c r="C45" s="131"/>
      <c r="D45" s="117"/>
      <c r="E45" s="129">
        <v>785</v>
      </c>
      <c r="F45" s="127"/>
      <c r="G45" s="129">
        <v>785</v>
      </c>
      <c r="H45" s="117">
        <f>'12 Month Pymt Schedule'!L60</f>
        <v>0</v>
      </c>
    </row>
    <row r="46" spans="1:8" ht="21.75" customHeight="1" thickBot="1">
      <c r="A46" s="131"/>
      <c r="B46" s="127"/>
      <c r="C46" s="131"/>
      <c r="D46" s="117"/>
      <c r="E46" s="129"/>
      <c r="F46" s="127"/>
      <c r="G46" s="129"/>
      <c r="H46" s="117">
        <f>'12 Month Pymt Schedule'!F61</f>
        <v>0</v>
      </c>
    </row>
    <row r="47" spans="1:8" ht="21.75" customHeight="1" thickBot="1">
      <c r="A47" s="131"/>
      <c r="B47" s="127"/>
      <c r="C47" s="131"/>
      <c r="D47" s="132"/>
      <c r="E47" s="133"/>
      <c r="F47" s="158" t="s">
        <v>109</v>
      </c>
      <c r="G47" s="159"/>
      <c r="H47" s="117">
        <f>'12 Month Pymt Schedule'!L62</f>
        <v>0</v>
      </c>
    </row>
    <row r="48" spans="1:8" ht="21.75" customHeight="1" thickBot="1">
      <c r="A48" s="36"/>
      <c r="B48" s="36"/>
      <c r="C48" s="64"/>
      <c r="H48" s="117">
        <f>'12 Month Pymt Schedule'!F63</f>
        <v>0</v>
      </c>
    </row>
    <row r="49" spans="1:8" ht="27" customHeight="1" thickBot="1">
      <c r="A49" s="32"/>
      <c r="C49" s="32"/>
      <c r="D49" s="32"/>
      <c r="E49" s="32"/>
      <c r="F49" s="160" t="s">
        <v>43</v>
      </c>
      <c r="G49" s="161"/>
      <c r="H49" s="132">
        <f>'12 Month Pymt Schedule'!L64</f>
        <v>0</v>
      </c>
    </row>
    <row r="50" spans="1:4" ht="21.75" customHeight="1">
      <c r="A50" s="32"/>
      <c r="B50" s="32"/>
      <c r="C50" s="32"/>
      <c r="D50" s="32"/>
    </row>
    <row r="51" spans="1:8" ht="18.75" customHeight="1">
      <c r="A51" s="32"/>
      <c r="C51" s="32"/>
      <c r="D51" s="32"/>
      <c r="E51" s="32"/>
      <c r="F51" s="32"/>
      <c r="G51" s="32"/>
      <c r="H51" s="32"/>
    </row>
    <row r="52" spans="1:8" ht="18.75" customHeight="1">
      <c r="A52" s="32"/>
      <c r="C52" s="32"/>
      <c r="D52" s="32"/>
      <c r="E52" s="32"/>
      <c r="F52" s="32"/>
      <c r="G52" s="32"/>
      <c r="H52" s="32"/>
    </row>
    <row r="53" spans="1:8" ht="18.75" customHeight="1">
      <c r="A53" s="32"/>
      <c r="C53" s="32"/>
      <c r="D53" s="32"/>
      <c r="E53" s="32"/>
      <c r="F53" s="32"/>
      <c r="G53" s="32"/>
      <c r="H53" s="32"/>
    </row>
    <row r="54" spans="1:8" ht="18.75" customHeight="1">
      <c r="A54" s="32"/>
      <c r="C54" s="32"/>
      <c r="D54" s="32"/>
      <c r="E54" s="32"/>
      <c r="F54" s="32"/>
      <c r="G54" s="32"/>
      <c r="H54" s="32"/>
    </row>
    <row r="55" spans="1:8" ht="18.75" customHeight="1">
      <c r="A55" s="32"/>
      <c r="C55" s="32"/>
      <c r="D55" s="32"/>
      <c r="E55" s="32"/>
      <c r="F55" s="32"/>
      <c r="G55" s="32"/>
      <c r="H55" s="32"/>
    </row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>
      <c r="B82" s="37"/>
    </row>
    <row r="83" ht="18.75" customHeight="1"/>
  </sheetData>
  <sheetProtection/>
  <mergeCells count="17">
    <mergeCell ref="A26:H26"/>
    <mergeCell ref="A1:H1"/>
    <mergeCell ref="A2:H2"/>
    <mergeCell ref="B3:C3"/>
    <mergeCell ref="D3:E3"/>
    <mergeCell ref="B4:C4"/>
    <mergeCell ref="D4:E4"/>
    <mergeCell ref="F29:G29"/>
    <mergeCell ref="A31:H31"/>
    <mergeCell ref="A36:H36"/>
    <mergeCell ref="F47:G47"/>
    <mergeCell ref="F49:G49"/>
    <mergeCell ref="D5:E5"/>
    <mergeCell ref="D6:E6"/>
    <mergeCell ref="D7:E7"/>
    <mergeCell ref="A9:H9"/>
    <mergeCell ref="F24:G24"/>
  </mergeCells>
  <printOptions/>
  <pageMargins left="0.37" right="0.2" top="0.25" bottom="0.25" header="0.3" footer="0.3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United Methodist Conference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jpolson</dc:creator>
  <cp:keywords/>
  <dc:description/>
  <cp:lastModifiedBy>Jan Polson</cp:lastModifiedBy>
  <cp:lastPrinted>2023-12-19T21:54:20Z</cp:lastPrinted>
  <dcterms:created xsi:type="dcterms:W3CDTF">2003-12-09T17:20:58Z</dcterms:created>
  <dcterms:modified xsi:type="dcterms:W3CDTF">2024-01-11T17:29:00Z</dcterms:modified>
  <cp:category/>
  <cp:version/>
  <cp:contentType/>
  <cp:contentStatus/>
</cp:coreProperties>
</file>